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gcloudbelgium-my.sharepoint.com/personal/lieve_nijs_bosa_fgov_be/Documents/Documents/even/"/>
    </mc:Choice>
  </mc:AlternateContent>
  <xr:revisionPtr revIDLastSave="0" documentId="8_{35D8F580-6712-4F48-8EEE-46E391976FBC}" xr6:coauthVersionLast="46" xr6:coauthVersionMax="46" xr10:uidLastSave="{00000000-0000-0000-0000-000000000000}"/>
  <bookViews>
    <workbookView xWindow="-110" yWindow="-110" windowWidth="19420" windowHeight="10420" xr2:uid="{5B5CAE57-5EE2-447A-9E72-980262F985D6}"/>
  </bookViews>
  <sheets>
    <sheet name="INFO A" sheetId="1" r:id="rId1"/>
    <sheet name="Career AN" sheetId="2" r:id="rId2"/>
    <sheet name="Career AA" sheetId="3" r:id="rId3"/>
    <sheet name="Career MAN_IF" sheetId="4" r:id="rId4"/>
  </sheets>
  <definedNames>
    <definedName name="_appLanguage" hidden="1">"F"</definedName>
    <definedName name="_appNeedRefresh" hidden="1">"Faux"</definedName>
    <definedName name="_lng_AMEND_REF_ETAT" hidden="1">"Cor. amend. Réf. État"</definedName>
    <definedName name="_lng_AMEND_REF_ETAT_FR" hidden="1">"Cor. amend. Réf. État"</definedName>
    <definedName name="_lng_AMEND_REF_ETAT_NL" hidden="1">"Cor. Amend. Herv. Staat"</definedName>
    <definedName name="_lng_CorrRefState" hidden="1">"Cor.tech. Réf. Etat"</definedName>
    <definedName name="_lng_CorrRefState_FR" hidden="1">"Cor.tech. Réf. Etat"</definedName>
    <definedName name="_lng_CorrRefState_NL" hidden="1">"Tech. cor. Herv. Staat"</definedName>
    <definedName name="_lng_ECO_LIN" hidden="1">"Éco. linéaires"</definedName>
    <definedName name="_lng_ECO_LIN_FR" hidden="1">"Éco. linéaires"</definedName>
    <definedName name="_lng_ECO_LIN_NL" hidden="1">"Lineaire besp."</definedName>
    <definedName name="_lng_ECO_SPEC" hidden="1">"Éco. spécifiques"</definedName>
    <definedName name="_lng_ECO_SPEC_FR" hidden="1">"Éco. spécifiques"</definedName>
    <definedName name="_lng_ECO_SPEC_NL" hidden="1">"Specifieke besp."</definedName>
    <definedName name="_lng_RefState" hidden="1">"Réf. Etat"</definedName>
    <definedName name="_lng_RefState_FR" hidden="1">"Réf. Etat"</definedName>
    <definedName name="_lng_RefState_NL" hidden="1">"Herv. Staat"</definedName>
    <definedName name="_lngA_PARAM" hidden="1">"A. Paramètres"</definedName>
    <definedName name="_lngA_PARAM_4a" hidden="1">"Index Pers/Fonct"</definedName>
    <definedName name="_lngA_PARAM_4a_FR" hidden="1">"Index Pers/Fonct"</definedName>
    <definedName name="_lngA_PARAM_4a_NL" hidden="1">"Index pers/werk"</definedName>
    <definedName name="_lngA_PARAM_4b" hidden="1">"Index autres"</definedName>
    <definedName name="_lngA_PARAM_4b_FR" hidden="1">"Index autres"</definedName>
    <definedName name="_lngA_PARAM_4b_NL" hidden="1">"Index andere"</definedName>
    <definedName name="_lngA_PARAM_5" hidden="1">"Taux de change"</definedName>
    <definedName name="_lngA_PARAM_5_FR" hidden="1">"Taux de change"</definedName>
    <definedName name="_lngA_PARAM_5_NL" hidden="1">"Wisselkoers"</definedName>
    <definedName name="_lngA_PARAM_FR" hidden="1">"A. Paramètres"</definedName>
    <definedName name="_lngA_PARAM_NL" hidden="1">"A. Parameters"</definedName>
    <definedName name="_lngAB" hidden="1">"Allocations de base"</definedName>
    <definedName name="_lngAB_Add_Already_Exist" hidden="1">"Cette allocation existe déjà :"</definedName>
    <definedName name="_lngAB_Add_Incorrect_Value" hidden="1">"Cette valeur n'est pas autorisée pour ce champs :"</definedName>
    <definedName name="_lngAB_Add_Introduction" hidden="1">"Veuillez spécifier la clef de l'allocation / l'article ci-dessous.   Vous pouvez soit introduire la clef en une fois dans la zone d'édition soit utiliser les différentes listes déroulantes afin de créer la clef au fur et à mesure de votre sélection"</definedName>
    <definedName name="_lngAB_Add_Introduction_FR" hidden="1">"Veuillez spécifier la clef de l'allocation / l'article ci-dessous.   Vous pouvez soit introduire la clef en une fois dans la zone d'édition soit utiliser les différentes listes déroulantes afin de créer la clef au fur et à mesure de votre sélection"</definedName>
    <definedName name="_lngAB_Add_Not_Exist" hidden="1">"Parfait, cette allocation n'existe pas encore.  Cliquez sur le bouton OK pour poursuivre l'ajout."</definedName>
    <definedName name="_lngabrCredit" hidden="1">"Crédit"</definedName>
    <definedName name="_lngabrCredit_FR" hidden="1">"Crédit"</definedName>
    <definedName name="_lngabrCredit_NL" hidden="1">"Krediet"</definedName>
    <definedName name="_lngabrKS" hidden="1">"sc"</definedName>
    <definedName name="_lngActivity" hidden="1">"Activité"</definedName>
    <definedName name="_lngActivity_FR" hidden="1">"Activité"</definedName>
    <definedName name="_lngActivity_NL" hidden="1">"Activiteit"</definedName>
    <definedName name="_lngAdd_AB_Unpublished" hidden="1">"Cette allocation existe déjà mais n'est pas active.||Cliquez sur Oui pour l'activer càd pour qu'elle soit à nouveau utilisable et que vous puissiez la voir dans la sheet Bistel.||Cliquez sur Non pour annuler et choisir une autre AB."</definedName>
    <definedName name="_lngAdd_AB_Unpublished_Continue" hidden="1">"Pour information, l'écran d'ajout d'une AB va être fermé et la sheet Bistel va être rafraîchie afin d'afficher l'AB que vous venez de réactiver.||Cliquez sur OK pour continuer."</definedName>
    <definedName name="_lngALLOC_FAM" hidden="1">"Allocations familiales"</definedName>
    <definedName name="_lngALLOC_FAM_FR" hidden="1">"Allocations familiales"</definedName>
    <definedName name="_lngALLOC_FAM_NL" hidden="1">"Kinderbijslag"</definedName>
    <definedName name="_lngAmendement" hidden="1">"Amendement"</definedName>
    <definedName name="_lngAMENDEMENTNUMBER" hidden="1">"Numéro d'amendement"</definedName>
    <definedName name="_lngAnnexe" hidden="1">"Annexe"</definedName>
    <definedName name="_lngAnnexe_FR" hidden="1">"Annexe"</definedName>
    <definedName name="_lngAnnexe_NL" hidden="1">"Bijlage"</definedName>
    <definedName name="_lngB_COMPENSATION" hidden="1">"B''. Compensation"</definedName>
    <definedName name="_lngB_COMPENSATION_FR" hidden="1">"B''. Compensation"</definedName>
    <definedName name="_lngB_COMPENSATION_NL" hidden="1">"B''. Compensatie"</definedName>
    <definedName name="_lngB_ECO" hidden="1">"B'. Économie"</definedName>
    <definedName name="_lngB_ECO_6A" hidden="1">"Économie pers"</definedName>
    <definedName name="_lngB_ECO_6A_FR" hidden="1">"Économie pers"</definedName>
    <definedName name="_lngB_ECO_6A_NL" hidden="1">"Besparing pers"</definedName>
    <definedName name="_lngB_ECO_6B" hidden="1">"Économie fonct"</definedName>
    <definedName name="_lngB_ECO_6B_FR" hidden="1">"Économie fonct"</definedName>
    <definedName name="_lngB_ECO_6B_NL" hidden="1">"Besparing werk"</definedName>
    <definedName name="_lngB_ECO_6C" hidden="1">"Économie OIP"</definedName>
    <definedName name="_lngB_ECO_6C_FR" hidden="1">"Économie OIP"</definedName>
    <definedName name="_lngB_ECO_6C_NL" hidden="1">"Besparing ION"</definedName>
    <definedName name="_lngB_ECO_6D" hidden="1">"Autres économies"</definedName>
    <definedName name="_lngB_ECO_6D_FR" hidden="1">"Autres économies"</definedName>
    <definedName name="_lngB_ECO_6D_NL" hidden="1">"Andere besparingen"</definedName>
    <definedName name="_lngB_ECO_FR" hidden="1">"B'. Économie"</definedName>
    <definedName name="_lngB_ECO_NL" hidden="1">"B'. Besparing"</definedName>
    <definedName name="_lngB_VOL" hidden="1">"B. Volume"</definedName>
    <definedName name="_lngB_VOL_7" hidden="1">"Effet pers"</definedName>
    <definedName name="_lngB_VOL_7_FR" hidden="1">"Effet pers"</definedName>
    <definedName name="_lngB_VOL_7_NL" hidden="1">"Effect pers"</definedName>
    <definedName name="_lngB_VOL_9" hidden="1">"Prop. var. volume"</definedName>
    <definedName name="_lngB_VOL_9_FR" hidden="1">"Prop. var. volume"</definedName>
    <definedName name="_lngB_VOL_9_NL" hidden="1">"Prop. var. volume"</definedName>
    <definedName name="_lngB_VOL_FR" hidden="1">"B. Volume"</definedName>
    <definedName name="_lngB_VOL_NL" hidden="1">"B. Volume"</definedName>
    <definedName name="_lngBase" hidden="1">"Montant base"</definedName>
    <definedName name="_lngBase_FR" hidden="1">"Montant base"</definedName>
    <definedName name="_lngBase_NL" hidden="1">"Basis bedrag"</definedName>
    <definedName name="_lngBGD" hidden="1">"BGD"</definedName>
    <definedName name="_lngBISTEL_LONG_DESC_PART" hidden="1">"Description longue, parties 1 à 9 (max 50 caractères)"</definedName>
    <definedName name="_lngBISTEL_SHORT_DESC" hidden="1">"Description courte (max 50 caractères)"</definedName>
    <definedName name="_lngBISTEL_TOO_LONG" hidden="1">"Le texte que vous avez introduit est trop long, lorsqu'il est scindé en plusieurs parties, le nombre de celles-ci excède le maximum de 9 parties."</definedName>
    <definedName name="_lngBISTEL_VERY_LONG_DESC" hidden="1">"Description longue complète (max 450 car.); sera scindé en 9 parties"</definedName>
    <definedName name="_lngBudget" hidden="1">"Budget"</definedName>
    <definedName name="_lngBudget_BGD" hidden="1">"Budget général des dépenses (BGD)"</definedName>
    <definedName name="_lngBudget_BVM" hidden="1">"Budget des voies et moyens (BVM)"</definedName>
    <definedName name="_lngBudgetTypeIncomes" hidden="1">"Recettes"</definedName>
    <definedName name="_lngBudgetTypeIncomes_FR" hidden="1">"Recettes"</definedName>
    <definedName name="_lngBudgetTypeIncomes_NL" hidden="1">"Inkomsten"</definedName>
    <definedName name="_lngBudgetTypeOutcomes" hidden="1">"Dépenses"</definedName>
    <definedName name="_lngBudgetTypeOutcomes_FR" hidden="1">"Dépenses"</definedName>
    <definedName name="_lngBudgetTypeOutcomes_NL" hidden="1">"Uitgaven"</definedName>
    <definedName name="_lngbVCredit" hidden="1">"b = crédit de liquidation"</definedName>
    <definedName name="_lngBVM" hidden="1">"BVM"</definedName>
    <definedName name="_lngBVM_Creditc" hidden="1">"b = droits constatés"</definedName>
    <definedName name="_lngBVM_Creditd" hidden="1">"c = recettes de caisse"</definedName>
    <definedName name="_lngBVM_Droits_Constates" hidden="1">"Droits constatés"</definedName>
    <definedName name="_lngBVM_Incomes_Affected" hidden="1">"Recettes affectées"</definedName>
    <definedName name="_lngBVM_Incomes_Not_Affected" hidden="1">"Recettes non affectées"</definedName>
    <definedName name="_lngBVM_Incomes_Total" hidden="1">"Recettes totales"</definedName>
    <definedName name="_lngBVM_Rapport_Tableau_Recettes" hidden="1">"Recettes de caisse et droits constatés "</definedName>
    <definedName name="_lngBVM_Rapport_Tableau_Recettes_FR" hidden="1">"Recettes de caisse et droits constatés "</definedName>
    <definedName name="_lngBVM_Rapport_Tableau_Recettes_NL" hidden="1">"Kasontvangsten en vastgestelde rechten "</definedName>
    <definedName name="_lngBVM_Recettes_Caisses" hidden="1">"Recettes de caisse"</definedName>
    <definedName name="_lngBVM_SECTION_1" hidden="1">"Recettes fiscales"</definedName>
    <definedName name="_lngBVM_SECTION_2" hidden="1">"Recettes non fiscales"</definedName>
    <definedName name="_lngBVM_TITRE_01" hidden="1">"Recettes courantes"</definedName>
    <definedName name="_lngBVM_TITRE_01_FR" hidden="1">"Recettes courantes"</definedName>
    <definedName name="_lngBVM_TITRE_01_NL" hidden="1">"Lopende ontvangsten  "</definedName>
    <definedName name="_lngBVM_TITRE_02" hidden="1">"Recettes de capital"</definedName>
    <definedName name="_lngBVM_TITRE_02_FR" hidden="1">"Recettes de capital"</definedName>
    <definedName name="_lngBVM_TITRE_02_NL" hidden="1">"Kapitaalontvangsten "</definedName>
    <definedName name="_lngChapitre" hidden="1">"Chapitre"</definedName>
    <definedName name="_lngChapitre_FR" hidden="1">"Chapitre"</definedName>
    <definedName name="_lngChapitre_NL" hidden="1">"Hoofdstuk"</definedName>
    <definedName name="_lngCode" hidden="1">"Code analytique"</definedName>
    <definedName name="_lngCode11" hidden="1">"11-enveloppe de personnel"</definedName>
    <definedName name="_lngCode12" hidden="1">"12-1103 et 1104 hors enveloppe"</definedName>
    <definedName name="_lngCode13" hidden="1">"13-crédits de personnel spécifiques (11.06, etc. ...)"</definedName>
    <definedName name="_lngCode14" hidden="1">"14-AB 12.21.48 ou 12.00.48 (paiement pour personnel détaché) "</definedName>
    <definedName name="_lngCode15" hidden="1">"15-Corps spéciaux (ordre judiciaire, Conseil d’état, IF, personnel militaire, police fédérale)"</definedName>
    <definedName name="_lngCode16" hidden="1">"16-Enveloppe de personnel complémentaire (SPF Justice, SPF Intérieur et SPF Santé publique)"</definedName>
    <definedName name="_lngCode17" hidden="1">"17-Enveloppe de personnel complémentaire (SPF Justice, SPF Intérieur et SPF Santé publique)"</definedName>
    <definedName name="_lngCode18" hidden="1">"18-Enveloppe de personnel complémentaire (SPF Justice, SPF Intérieur et SPF Santé publique)"</definedName>
    <definedName name="_lngCode19" hidden="1">"19-Enveloppe de personnel complémentaire (SPF Justice, SPF Intérieur et SPF Santé publique)"</definedName>
    <definedName name="_lngCode23" hidden="1">"23-Crédits spécifiques Défense"</definedName>
    <definedName name="_lngCode31" hidden="1">"31-Gros postes indexés"</definedName>
    <definedName name="_lngCode32" hidden="1">"32-Gros postes à calcul spécifique "</definedName>
    <definedName name="_lngCode33" hidden="1">"33-SNCB"</definedName>
    <definedName name="_lngCode60" hidden="1">"60-Postes à calcul spécifique"</definedName>
    <definedName name="_lngCode86" hidden="1">"86-Coopération développement"</definedName>
    <definedName name="_lngCode87" hidden="1">"87-Plan pluriannuel (justice)"</definedName>
    <definedName name="_lngCodeSEC" hidden="1">"Code SEC 2"</definedName>
    <definedName name="_lngCodeSEC_FR" hidden="1">"Code SEC 2"</definedName>
    <definedName name="_lngCodeSEC_NL" hidden="1">"ESR Code 2"</definedName>
    <definedName name="_lngComments" hidden="1">"Commentaires généraux"</definedName>
    <definedName name="_lngCommentsReservedPts" hidden="1">"Commentaires points réservés"</definedName>
    <definedName name="_lngConclave" hidden="1">"Conclave"</definedName>
    <definedName name="_lngCorrTech" hidden="1">"Correction technique"</definedName>
    <definedName name="_lngCorrTech_FR" hidden="1">"Correction technique"</definedName>
    <definedName name="_lngCorrTech_NL" hidden="1">"Technische correctie"</definedName>
    <definedName name="_lngCredFonction" hidden="1">"Crédits de fonctionnement"</definedName>
    <definedName name="_lngCreditAjust" hidden="1">"Contrôle budgétaire"</definedName>
    <definedName name="_lngCreditAjust_FR" hidden="1">"Contrôle budgétaire"</definedName>
    <definedName name="_lngCreditAjust_NL" hidden="1">"Begrotingscontrole"</definedName>
    <definedName name="_lngCreditInit" hidden="1">"Crédit initial"</definedName>
    <definedName name="_lngCreditInit_FR" hidden="1">"Crédit initial"</definedName>
    <definedName name="_lngCreditInit_NL" hidden="1">"Initieel krediet"</definedName>
    <definedName name="_lngCreditTotal" hidden="1">"Crédit total proposé"</definedName>
    <definedName name="_lngCreditTotal_FR" hidden="1">"Crédit total proposé"</definedName>
    <definedName name="_lngCreditTotal_NL" hidden="1">"Totaal voorgesteld krediet"</definedName>
    <definedName name="_lngCredOrd" hidden="1">"Crédits dissociés"</definedName>
    <definedName name="_lngCredOrd_FR" hidden="1">"Crédits dissociés"</definedName>
    <definedName name="_lngCredOrd_NL" hidden="1">"Gesplitste kredieten"</definedName>
    <definedName name="_lngCredOrgStrat" hidden="1">"Crédits organes stratégiques"</definedName>
    <definedName name="_lngCredPersonnel" hidden="1">"Crédits de personnel"</definedName>
    <definedName name="_lngCredVar" hidden="1">"Crédits variables"</definedName>
    <definedName name="_lngCRIP" hidden="1">"CRIP"</definedName>
    <definedName name="_lngcVCredit" hidden="1">"c = crédit d'engagement"</definedName>
    <definedName name="_lngCycleBudget" hidden="1">"Cycle budgétaire"</definedName>
    <definedName name="_lngCycleBudgetInit" hidden="1">"Budget initial"</definedName>
    <definedName name="_lngDepartment" hidden="1">"Département"</definedName>
    <definedName name="_lngDepartment_FR" hidden="1">"Département"</definedName>
    <definedName name="_lngDepartment_NL" hidden="1">"Afdeling"</definedName>
    <definedName name="_lngDiff" hidden="1">"Différence"</definedName>
    <definedName name="_lngDivOrg" hidden="1">"Division organique"</definedName>
    <definedName name="_lngDQ" hidden="1">"Contrôles de qualité"</definedName>
    <definedName name="_lngDutch" hidden="1">"Néerlandais"</definedName>
    <definedName name="_lngEconomicCode" hidden="1">"Code SEC 1"</definedName>
    <definedName name="_lngEconomicCode_FR" hidden="1">"Code SEC 1"</definedName>
    <definedName name="_lngEconomicCode_NL" hidden="1">"ESR Code 1"</definedName>
    <definedName name="_lngElaboration_Budget" hidden="1">"Élaboration du budget %1"</definedName>
    <definedName name="_lngElaboration_Budget_FR" hidden="1">"Élaboration du budget %1"</definedName>
    <definedName name="_lngElaboration_Budget_NL" hidden="1">"Opmaak begroting %1"</definedName>
    <definedName name="_lngEngagVast" hidden="1">"Crédits d'engagement - Vastleggingskredieten"</definedName>
    <definedName name="_lngEngCredit" hidden="1">"Crédit d'engagement"</definedName>
    <definedName name="_lngERR_DB_CONNECTION" hidden="1">"Erreur de connexion à la base de données.  Erreur : %1.  Query exécuté : %2"</definedName>
    <definedName name="_lngERR_DB_CONNECTION_RESTART" hidden="1">"Erreur de connexion à la base de données.  Merci de fermer eXL-Budget puis de le réouvrir."</definedName>
    <definedName name="_lngERR_DB_FAILURE" hidden="1">"La connection vers la base de données est inopérante.  Veuillez vérifier que vous êtes bien connectés au réseau.||Si le problème persiste, veuillez contacter l'équipe eBudget (ebudget@budget.fed.be)"</definedName>
    <definedName name="_lngERR_FILE_SAVE" hidden="1">"Erreur rencontrée lors de la sauvegarde de ce fichier.   Veuillez vérifier si le fichier %1 n'est pas déjà ouvert auquel cas, veuillez fermer cet autre fichier si vous désirez sauver celui-ci."</definedName>
    <definedName name="_lngERR_FILE_SAVE_FR" hidden="1">"Erreur rencontrée lors de la sauvegarde de ce fichier.   Veuillez vérifier si le fichier %1 n'est pas déjà ouvert auquel cas, veuillez fermer cet autre fichier si vous désirez sauver celui-ci."</definedName>
    <definedName name="_lngERR_FILE_SAVE_NL" hidden="1">"Fout tijdens het bewaren van het bestand. Gelieve na te gaan of bestand %1 reeds geopend is. Indien dit het geval is, gelieve dan dit bestand te sluiten indien u het huidige bestand wenst op te slaan."</definedName>
    <definedName name="_lngERR_MISSING_CONNECTION" hidden="1">"Une connexion %1 n'a pas pû être trouvée dans le classeur.  Veuillez vérifier."</definedName>
    <definedName name="_lngERR_NO_MANIFEST" hidden="1">"Fichier de configuration de eXL-Budget manquant.||Merci de bien vouloir rapporter ce problème à l'équipe eBudget %1"</definedName>
    <definedName name="_lngERR_RUNNING_SQL" hidden="1">"Une erreur est survenue lors de l'exécution d'une instruction SQL : %1||||%2"</definedName>
    <definedName name="_lngERR_SHEET_MISSING" hidden="1">"La feuille [%1] est manquante"</definedName>
    <definedName name="_lngERR_SQL_REMAINING_VAR" hidden="1">"Votre instruction SQL contient encore des variables et cela n'est pas possible.   La feuille Settings doit être corrigée."</definedName>
    <definedName name="_lngErrata" hidden="1">"Errata"</definedName>
    <definedName name="_lngEstimationPluriAnnual_ENG" hidden="1">"PREVISIONS PLURI.(eng.)"</definedName>
    <definedName name="_lngEstimationPluriAnnual_ORD" hidden="1">"PREVISIONS PLURI.(ord.)"</definedName>
    <definedName name="_lngExportedBy" hidden="1">"Éxporté par"</definedName>
    <definedName name="_lngExportedDate" hidden="1">"Date d'extraction"</definedName>
    <definedName name="_lngfbVCredit" hidden="1">"fb = crédits de liquidation variables"</definedName>
    <definedName name="_lngfcVCredit" hidden="1">"fc = crédits d'engagement variables"</definedName>
    <definedName name="_lngFor" hidden="1">"pour le"</definedName>
    <definedName name="_lngFR_LONG" hidden="1">"Description longue - Français - Partie "</definedName>
    <definedName name="_lngFraisFct" hidden="1">"Frais de fonctionnement"</definedName>
    <definedName name="_lngFrame_Add_Key" hidden="1">"Veuillez mentionner le numéro de l'AB/article ou utilisez les différentes listes"</definedName>
    <definedName name="_lngFrench" hidden="1">"Français"</definedName>
    <definedName name="_lngGender" hidden="1">"Genre"</definedName>
    <definedName name="_lngGlobal" hidden="1">"Généraux"</definedName>
    <definedName name="_lngGlobalOverview" hidden="1">"Aperçu global"</definedName>
    <definedName name="_lngGlobalOverview_FR" hidden="1">"Aperçu global"</definedName>
    <definedName name="_lngGlobalOverview_NL" hidden="1">"Globaal overzicht"</definedName>
    <definedName name="_lngInputSaveFailure" hidden="1">"%1 enregistrements n'ont pas pû être sauvés.  Veuillez vérifier ces enregistrements afin de comprendre l'origine du problème."</definedName>
    <definedName name="_lngInputSaveFailureOne" hidden="1">"%1 enregistrement n'a pas pû être sauvés.  Veuillez vérifier cet enregistrement afin de comprendre l'origine du problème."</definedName>
    <definedName name="_lngInputSaveSuccess" hidden="1">"%1 enregistrements sauvés avec succès dans la base de données."</definedName>
    <definedName name="_lngInputSaveSuccessOne" hidden="1">"%1 enregistrement sauvé avec succès dans la base de données."</definedName>
    <definedName name="_lngInputSaveTodo" hidden="1">"%1 enregistrements ont été modifiés.   Ils doivent encore être sauvés."</definedName>
    <definedName name="_lngInputSaveTodoOne" hidden="1">"%1 enregistrement a été modifié.  Il doit encore être sauvé."</definedName>
    <definedName name="_lngJustificationDep" hidden="1">"Justification du département"</definedName>
    <definedName name="_lngKey" hidden="1">"AB/Art."</definedName>
    <definedName name="_lngKredietVer" hidden="1">"Kredietverlening &amp; particip."</definedName>
    <definedName name="_lngKredietVer_FR" hidden="1">"Kredietverlening &amp; particip."</definedName>
    <definedName name="_lngKredietVer_NL" hidden="1">"Kredietverlening &amp; particip."</definedName>
    <definedName name="_lngKS" hidden="1">"sc = sorte de crédit"</definedName>
    <definedName name="_lngLast_Updated_By" hidden="1">"Cet enregistrement a été mis à jour la dernière fois par %1 le %2"</definedName>
    <definedName name="_lngLastModBy" hidden="1">"Dernière modification par"</definedName>
    <definedName name="_lngLastUpdate" hidden="1">"Dernière modification le"</definedName>
    <definedName name="_lngLibelle" hidden="1">"Libellé"</definedName>
    <definedName name="_lngLibelle_FR" hidden="1">"Libellé"</definedName>
    <definedName name="_lngLibelle_NL" hidden="1">"Omschrijving"</definedName>
    <definedName name="_lngMeerjarAanvaard" hidden="1">"Prév. plur. (acceptées)"</definedName>
    <definedName name="_lngMinistre" hidden="1">"Ministre"</definedName>
    <definedName name="_lngModificationsBila" hidden="1">"Modifications suite aux décisions de la Bila"</definedName>
    <definedName name="_lngNL_LONG" hidden="1">"Description longue - Néerlandais - Partie "</definedName>
    <definedName name="_lngNOACCESS_THIS_PHASE" hidden="1">"Vous n'avez pas accès à l'application eXL-Budget pour la phase %1 et pour le type de budget %2.||||Si vous pensez que c'est une erreur, veuillez contacter le helpdesk de eBudget : ebudget@budget.fed.be"</definedName>
    <definedName name="_lngNumberOrd" hidden="1">"N° d'ord."</definedName>
    <definedName name="_lngNumberOrd_FR" hidden="1">"N° d'ord."</definedName>
    <definedName name="_lngNumberOrd_NL" hidden="1">"Ord. nummer"</definedName>
    <definedName name="_lngOffline" hidden="1">"Vous êtes offline; fonctionnalités limitées"</definedName>
    <definedName name="_lngOK_FILE_SAVE" hidden="1">"Le fichier a été sauvé sous ce nom : %1"</definedName>
    <definedName name="_lngOK_FILE_SAVE_FR" hidden="1">"Le fichier a été sauvé sous ce nom : %1"</definedName>
    <definedName name="_lngOK_FILE_SAVE_MAIL" hidden="1">"Le fichier a été sauvé sous ce nom : %1. Cliquez sur OK pour démarrer un messager électronique pour envoyer immédiatement le rapport par email."</definedName>
    <definedName name="_lngOK_FILE_SAVE_MAIL_FR" hidden="1">"Le fichier a été sauvé sous ce nom : %1. Cliquez sur OK pour démarrer un messager électronique pour envoyer immédiatement le rapport par email."</definedName>
    <definedName name="_lngOK_FILE_SAVE_MAIL_NL" hidden="1">"Het bestand werd bewaard onder de naam : %1. Druk op OK om een email-programma te openen waardoor u dit rapport onmiddellijk per email kunt verzenden."</definedName>
    <definedName name="_lngOK_FILE_SAVE_NL" hidden="1">"Het bestand werd bewaard onder de naam : %1"</definedName>
    <definedName name="_lngOnline" hidden="1">"Vous êtes connectés au réseau"</definedName>
    <definedName name="_lngOrdCredit" hidden="1">"Crédit de liquidation"</definedName>
    <definedName name="_lngOrdVeref" hidden="1">"Crédits de liquidation - Vereffeningskredieten"</definedName>
    <definedName name="_lngOrgDiv" hidden="1">"Division"</definedName>
    <definedName name="_lngOther" hidden="1">"Autres"</definedName>
    <definedName name="_lngOtherSubDon" hidden="1">"Autres (subvention, dotations….)"</definedName>
    <definedName name="_lngPage" hidden="1">"Page"</definedName>
    <definedName name="_lngParagraphe" hidden="1">"Paragraphe"</definedName>
    <definedName name="_lngParamsCalendarPhase" hidden="1">"Phase du cycle budgétaire"</definedName>
    <definedName name="_lngParamsClickRefresh" hidden="1">"Une fois votre sélection faite, veuillez cliquer sur le bouton Refresh dans la barre d'outils eBudget"</definedName>
    <definedName name="_lngParamsLoadingeXL" hidden="1">"Chargement de eXL-Budget en cours… Merci de patienter."</definedName>
    <definedName name="_lngParamsPhaseSelection" hidden="1">"Phase active"</definedName>
    <definedName name="_lngParamsSelection" hidden="1">"Faites votre sélection avant de rafraîchir les données"</definedName>
    <definedName name="_lngParamsSuccess" hidden="1">"Mise-à-jour réussie pour le %1.  ||Cliquez sur le bouton Show Input pour afficher la feuille d'encodage"</definedName>
    <definedName name="_lngPhase" hidden="1">"Phase"</definedName>
    <definedName name="_lngPhase_FR" hidden="1">"Phase"</definedName>
    <definedName name="_lngPhase_NL" hidden="1">"Fase"</definedName>
    <definedName name="_lngPhase0" hidden="1">"Encodage des données du département"</definedName>
    <definedName name="_lngPhase0_FR" hidden="1">"Encodage des données du département"</definedName>
    <definedName name="_lngPhase0_NL" hidden="1">"Codering van de gegevens van het departement"</definedName>
    <definedName name="_lngPhase1" hidden="1">"Analyse des données par B&amp;CG"</definedName>
    <definedName name="_lngPhase1_FR" hidden="1">"Analyse des données par B&amp;CG"</definedName>
    <definedName name="_lngPhase1_NL" hidden="1">"Analyse van de gegevens door B&amp;B"</definedName>
    <definedName name="_lngPhase10" hidden="1">"Errata"</definedName>
    <definedName name="_lngPhase10_FR" hidden="1">"Errata"</definedName>
    <definedName name="_lngPhase10_NL" hidden="1">"Errata"</definedName>
    <definedName name="_lngPhase2" hidden="1">"Pré-bilatérale"</definedName>
    <definedName name="_lngPhase2_FR" hidden="1">"Pré-bilatérale"</definedName>
    <definedName name="_lngPhase2_NL" hidden="1">"Pre-bilaterale"</definedName>
    <definedName name="_lngPhase3" hidden="1">"Bilatérale"</definedName>
    <definedName name="_lngPhase3_FR" hidden="1">"Bilatérale"</definedName>
    <definedName name="_lngPhase3_NL" hidden="1">"Bilaterale"</definedName>
    <definedName name="_lngPhase4" hidden="1">"Post-bilatérale"</definedName>
    <definedName name="_lngPhase4_FR" hidden="1">"Post-bilatérale"</definedName>
    <definedName name="_lngPhase4_NL" hidden="1">"Post-bilaterale"</definedName>
    <definedName name="_lngPhase5" hidden="1">"Premier conclave"</definedName>
    <definedName name="_lngPhase5_FR" hidden="1">"Premier conclave"</definedName>
    <definedName name="_lngPhase5_NL" hidden="1">"Eerste conclaaf"</definedName>
    <definedName name="_lngPhase6" hidden="1">"Second conclave"</definedName>
    <definedName name="_lngPhase6_FR" hidden="1">"Second conclave"</definedName>
    <definedName name="_lngPhase6_NL" hidden="1">"Tweede conclaaf"</definedName>
    <definedName name="_lngPhase7" hidden="1">"Premier post-conclave"</definedName>
    <definedName name="_lngPhase7_FR" hidden="1">"Premier post-conclave"</definedName>
    <definedName name="_lngPhase7_NL" hidden="1">"Eerste post-conclaaf"</definedName>
    <definedName name="_lngPhase8" hidden="1">"Second post-conclave"</definedName>
    <definedName name="_lngPhase8_FR" hidden="1">"Second post-conclave"</definedName>
    <definedName name="_lngPhase8_NL" hidden="1">"Tweede post-conclaaf"</definedName>
    <definedName name="_lngPhase9" hidden="1">"Amendement"</definedName>
    <definedName name="_lngPhase9_FR" hidden="1">"Amendement"</definedName>
    <definedName name="_lngPhase9_NL" hidden="1">"Amendement"</definedName>
    <definedName name="_lngPostConclave" hidden="1">"Post-conclave"</definedName>
    <definedName name="_lngPrepaBudget" hidden="1">"PREPARATION DU BUDGET"</definedName>
    <definedName name="_lngPrepaBudget_FR" hidden="1">"PREPARATION DU BUDGET"</definedName>
    <definedName name="_lngPrepaBudget_NL" hidden="1">"VOORBEREIDING VAN DE BEGROTING"</definedName>
    <definedName name="_lngPrintedBy" hidden="1">"Imprimé par"</definedName>
    <definedName name="_lngPrintedDate" hidden="1">"Date d'impression"</definedName>
    <definedName name="_lngPrintNoCredit" hidden="1">"Imprimer si pas budget?"</definedName>
    <definedName name="_lngProgram" hidden="1">"Programme"</definedName>
    <definedName name="_lngProgram_FR" hidden="1">"Programme"</definedName>
    <definedName name="_lngProgram_NL" hidden="1">"Programma"</definedName>
    <definedName name="_lngProjections" hidden="1">"Projections"</definedName>
    <definedName name="_lngProjections_FR" hidden="1">"Projections"</definedName>
    <definedName name="_lngProjections_NL" hidden="1">"Projecties"</definedName>
    <definedName name="_lngProposedCredits" hidden="1">"Crédit total proposé"</definedName>
    <definedName name="_lngProposedCredits_FR" hidden="1">"Crédit total proposé"</definedName>
    <definedName name="_lngProposedCredits_NL" hidden="1">"Totaal voorgesteld krediet"</definedName>
    <definedName name="_lngPropositionSPF" hidden="1">"Proposition SPF"</definedName>
    <definedName name="_lngPropositionSPF_FR" hidden="1">"Proposition SPF"</definedName>
    <definedName name="_lngPropositionSPF_NL" hidden="1">"Voorstel FOD"</definedName>
    <definedName name="_lngR" hidden="1">"R"</definedName>
    <definedName name="_lngReal" hidden="1">"Réalisé"</definedName>
    <definedName name="_lngReal_FR" hidden="1">"Réalisé"</definedName>
    <definedName name="_lngReal_NL" hidden="1">"Verwezenlijkt "</definedName>
    <definedName name="_lngReport_Admin_Changes" hidden="1">"Admin - Historique des modifications"</definedName>
    <definedName name="_lngReport_Data_Credit" hidden="1">"Rapport Input"</definedName>
    <definedName name="_lngReport_Data_Recettes" hidden="1">"Rapport Input"</definedName>
    <definedName name="_lngReport_Data_Recettes_FR" hidden="1">"Rapport Input"</definedName>
    <definedName name="_lngReport_Data_Recettes_NL" hidden="1">"Rapport Input"</definedName>
    <definedName name="_lngReport_Leader_Changes_Two_Versions" hidden="1">"Liste des changements entre deux phases"</definedName>
    <definedName name="_lngReport_Leader_SPFOverview" hidden="1">"Aperçu du phasage des SPFs"</definedName>
    <definedName name="_lngReport_New_ABS_Two_Versions" hidden="1">"ABs créées durant l'exercice budgétaire"</definedName>
    <definedName name="_lngReport_Reserved_Points" hidden="1">"Points réservés"</definedName>
    <definedName name="_lngReport_Reserved_Points_All" hidden="1">"Points réservés - Tous les SPFs"</definedName>
    <definedName name="_lngReport_Synthese" hidden="1">"Tableau de synthèse"</definedName>
    <definedName name="_lngReport_Table_Recettes" hidden="1">"Tableau Recettes"</definedName>
    <definedName name="_lngReportTableCredit" hidden="1">"Tableau Crédit"</definedName>
    <definedName name="_lngReserve" hidden="1">"Réserve"</definedName>
    <definedName name="_lngReservedC" hidden="1">"C : base lég. exéc."</definedName>
    <definedName name="_lngReservedCBis" hidden="1">"C' : base lég. non ex."</definedName>
    <definedName name="_lngReservedD" hidden="1">"D"</definedName>
    <definedName name="_lngReservedPoints" hidden="1">"Points réservés"</definedName>
    <definedName name="_lngSecretaire" hidden="1">"Secrétaire"</definedName>
    <definedName name="_lngSection" hidden="1">"Section"</definedName>
    <definedName name="_lngSpecifique" hidden="1">"Spécifiques"</definedName>
    <definedName name="_lngSPF" hidden="1">"SPF"</definedName>
    <definedName name="_lngSPF_00" hidden="1">"Tous les SPFs"</definedName>
    <definedName name="_lngSPF_00_FR" hidden="1">"Tous les SPFs"</definedName>
    <definedName name="_lngSPF_00_NL" hidden="1">"Alle FODs"</definedName>
    <definedName name="_lngSPF_01" hidden="1">"01  - DOTATIONS"</definedName>
    <definedName name="_lngSPF_01_FR" hidden="1">"01  - DOTATIONS"</definedName>
    <definedName name="_lngSPF_01_NL" hidden="1">"01 - DOTATIES"</definedName>
    <definedName name="_lngSPF_02" hidden="1">"02 - CHANCELLERIE DU 1er MINISTRE"</definedName>
    <definedName name="_lngSPF_02_FR" hidden="1">"02 - CHANCELLERIE DU 1er MINISTRE"</definedName>
    <definedName name="_lngSPF_02_NL" hidden="1">"02 - KANSELARIJ V/DE 1ste MINISTER"</definedName>
    <definedName name="_lngSPF_03" hidden="1">"03 - BUDGET/CONTROLE DE LA GESTION"</definedName>
    <definedName name="_lngSPF_03_FR" hidden="1">"03 - BUDGET/CONTROLE DE LA GESTION"</definedName>
    <definedName name="_lngSPF_03_NL" hidden="1">"03 - BUDGET &amp; BEHEERSCONTROLE"</definedName>
    <definedName name="_lngSPF_04" hidden="1">"04 - P&amp;O"</definedName>
    <definedName name="_lngSPF_04_FR" hidden="1">"04 - P&amp;O"</definedName>
    <definedName name="_lngSPF_04_NL" hidden="1">"04 - P&amp;O"</definedName>
    <definedName name="_lngSPF_05" hidden="1">"05 - FEDICT"</definedName>
    <definedName name="_lngSPF_05_FR" hidden="1">"05 - FEDICT"</definedName>
    <definedName name="_lngSPF_05_NL" hidden="1">"05 - FEDICT"</definedName>
    <definedName name="_lngSPF_12" hidden="1">"12 - JUSTICE"</definedName>
    <definedName name="_lngSPF_12_FR" hidden="1">"12 - JUSTICE"</definedName>
    <definedName name="_lngSPF_12_NL" hidden="1">"12 - JUSTITIE"</definedName>
    <definedName name="_lngSPF_13" hidden="1">"13 - INTERIEUR"</definedName>
    <definedName name="_lngSPF_13_FR" hidden="1">"13 - INTERIEUR"</definedName>
    <definedName name="_lngSPF_13_NL" hidden="1">"13 - BINNENLANDSE ZAKEN"</definedName>
    <definedName name="_lngSPF_14" hidden="1">"14 - AFFAIRES ETRANGERES &amp; COOPER."</definedName>
    <definedName name="_lngSPF_14_FR" hidden="1">"14 - AFFAIRES ETRANGERES &amp; COOPER."</definedName>
    <definedName name="_lngSPF_14_NL" hidden="1">"14 - BUIT. ZAKEN &amp; ONTW.-SAMENWERK."</definedName>
    <definedName name="_lngSPF_16" hidden="1">"16 - DEFENSE NATIONALE"</definedName>
    <definedName name="_lngSPF_16_FR" hidden="1">"16 - DEFENSE NATIONALE"</definedName>
    <definedName name="_lngSPF_16_NL" hidden="1">"16 - LANDSVERDEDIGING"</definedName>
    <definedName name="_lngSPF_17" hidden="1">"17 - POLICE FED. &amp; FONCT. INTEGRE"</definedName>
    <definedName name="_lngSPF_17_FR" hidden="1">"17 - POLICE FED. &amp; FONCT. INTEGRE"</definedName>
    <definedName name="_lngSPF_17_NL" hidden="1">"17 - FED. POLITIE &amp; GEINT. WERKING"</definedName>
    <definedName name="_lngSPF_18" hidden="1">"18 - FINANCES"</definedName>
    <definedName name="_lngSPF_18_FR" hidden="1">"18 - FINANCES"</definedName>
    <definedName name="_lngSPF_18_NL" hidden="1">"18 - FINANCIEN"</definedName>
    <definedName name="_lngSPF_19" hidden="1">"19 - REGIE DES BATIMENTS + Fn PUBL."</definedName>
    <definedName name="_lngSPF_19_FR" hidden="1">"19 - REGIE DES BATIMENTS + Fn PUBL."</definedName>
    <definedName name="_lngSPF_19_NL" hidden="1">"19 - REGIE DER GEBOUWEN + OP. AMBT"</definedName>
    <definedName name="_lngSPF_21" hidden="1">"21 - PENSIONS"</definedName>
    <definedName name="_lngSPF_21_FR" hidden="1">"21 - PENSIONS"</definedName>
    <definedName name="_lngSPF_21_NL" hidden="1">"21 - PENSIOENEN"</definedName>
    <definedName name="_lngSPF_23" hidden="1">"23 - EMPLOI, TRAVAIL &amp; CONC. SOC."</definedName>
    <definedName name="_lngSPF_23_FR" hidden="1">"23 - EMPLOI, TRAVAIL &amp; CONC. SOC."</definedName>
    <definedName name="_lngSPF_23_NL" hidden="1">"23 - WERKGELEGENHEID, ARBEID &amp; S.O."</definedName>
    <definedName name="_lngSPF_24" hidden="1">"24 - SPF SECURITE SOCIALE"</definedName>
    <definedName name="_lngSPF_24_FR" hidden="1">"24 - SPF SECURITE SOCIALE"</definedName>
    <definedName name="_lngSPF_24_NL" hidden="1">"24 - FOD SOCIALE ZEKERHEID"</definedName>
    <definedName name="_lngSPF_25" hidden="1">"25 - SANTE PUBLIQUE"</definedName>
    <definedName name="_lngSPF_25_FR" hidden="1">"25 - SANTE PUBLIQUE"</definedName>
    <definedName name="_lngSPF_25_NL" hidden="1">"25 - VOLKSGEZONDHEID"</definedName>
    <definedName name="_lngSPF_32" hidden="1">"32 - ECONOMIE/CL.MOYEN./PME/ENERGIE"</definedName>
    <definedName name="_lngSPF_32_FR" hidden="1">"32 - ECONOMIE/CL.MOYEN./PME/ENERGIE"</definedName>
    <definedName name="_lngSPF_32_NL" hidden="1">"32 - ECONOMIE/KMO/MIDDENST./ENERGIE"</definedName>
    <definedName name="_lngSPF_33" hidden="1">"33 - SPF MOBILITE ET TRANSPORTS"</definedName>
    <definedName name="_lngSPF_33_FR" hidden="1">"33 - SPF MOBILITE ET TRANSPORTS"</definedName>
    <definedName name="_lngSPF_33_NL" hidden="1">"33 - FOD MOBILITEIT EN VERVOER"</definedName>
    <definedName name="_lngSPF_44" hidden="1">"44 - INTEGRATION SOCIALE"</definedName>
    <definedName name="_lngSPF_44_FR" hidden="1">"44 - INTEGRATION SOCIALE"</definedName>
    <definedName name="_lngSPF_44_NL" hidden="1">"44 - MAATSCHAPPELIJKE INTEGRATIE"</definedName>
    <definedName name="_lngSPF_46" hidden="1">"46 - POLITIQUE SCIENTIFIQUE"</definedName>
    <definedName name="_lngSPF_46_FR" hidden="1">"46 - POLITIQUE SCIENTIFIQUE"</definedName>
    <definedName name="_lngSPF_46_NL" hidden="1">"46 - WETENSCHAPSBELEID"</definedName>
    <definedName name="_lngSPF_51" hidden="1">"51 - DETTE PUBLIQUE"</definedName>
    <definedName name="_lngSPF_51_FR" hidden="1">"51 - DETTE PUBLIQUE"</definedName>
    <definedName name="_lngSPF_51_NL" hidden="1">"51 - RIJKSSCHULD"</definedName>
    <definedName name="_lngSPF_52" hidden="1">"52 - UNION EUROPEENNE"</definedName>
    <definedName name="_lngSPF_52_FR" hidden="1">"52 - UNION EUROPEENNE"</definedName>
    <definedName name="_lngSPF_52_NL" hidden="1">"52 - EUROPESE UNIE"</definedName>
    <definedName name="_lngSPF_62" hidden="1">"62 - Provision globale"</definedName>
    <definedName name="_lngSPF_62_FR" hidden="1">"62 - Provision globale"</definedName>
    <definedName name="_lngSPF_62_NL" hidden="1">"62 - Globale provisie"</definedName>
    <definedName name="_lngSPF_67" hidden="1">"67 - Provision des pensions pour la police"</definedName>
    <definedName name="_lngSPF_67_FR" hidden="1">"67 - Provision des pensions pour la police"</definedName>
    <definedName name="_lngSPF_67_NL" hidden="1">"67 - Provisie pensionen Politie"</definedName>
    <definedName name="_lngSPF_FR" hidden="1">"SPF"</definedName>
    <definedName name="_lngSPF_NL" hidden="1">"FOD"</definedName>
    <definedName name="_lngTitre" hidden="1">"Titre"</definedName>
    <definedName name="_lngTotal" hidden="1">"Total"</definedName>
    <definedName name="_lngTotal_Accept_Conc2" hidden="1">"Total acceptable second conclave"</definedName>
    <definedName name="_lngTotal_Accept_Conc2_FR" hidden="1">"Total acceptable second conclave"</definedName>
    <definedName name="_lngTotal_Accept_Conc2_NL" hidden="1">"Aanvaardbaar totaal tweede conclaaf"</definedName>
    <definedName name="_lngTotal_Accept_PostConc2" hidden="1">"Total acceptable second post-conclave"</definedName>
    <definedName name="_lngTotal_Accept_PostConc2_FR" hidden="1">"Total acceptable second post-conclave"</definedName>
    <definedName name="_lngTotal_Accept_PostConc2_NL" hidden="1">"Aanvaardbaar totaal tweede post-conclaaf"</definedName>
    <definedName name="_lngTotal_FR" hidden="1">"Total"</definedName>
    <definedName name="_lngTotal_NL" hidden="1">"Totaal"</definedName>
    <definedName name="_lngTotalAcceptBila" hidden="1">"Total acceptable bila"</definedName>
    <definedName name="_lngTotalAcceptBila_FR" hidden="1">"Total acceptable bila"</definedName>
    <definedName name="_lngTotalAcceptBila_NL" hidden="1">"Aanvaardbaar totaal bila"</definedName>
    <definedName name="_lngTotalAcceptConc" hidden="1">"Total acceptable premier conclave"</definedName>
    <definedName name="_lngTotalAcceptConc_FR" hidden="1">"Total acceptable premier conclave"</definedName>
    <definedName name="_lngTotalAcceptConc_NL" hidden="1">"Aanvaardbaar totaal eerste conclaaf"</definedName>
    <definedName name="_lngTotalAcceptPostBila" hidden="1">"Total acceptable post-bila"</definedName>
    <definedName name="_lngTotalAcceptPostBila_FR" hidden="1">"Total acceptable post-bila"</definedName>
    <definedName name="_lngTotalAcceptPostBila_NL" hidden="1">"Aanvaardbaar totaal post-bila"</definedName>
    <definedName name="_lngTotalAcceptPostConc" hidden="1">"Total acceptable premier post-conclave"</definedName>
    <definedName name="_lngTotalAcceptPostConc_FR" hidden="1">"Total acceptable premier post-conclave"</definedName>
    <definedName name="_lngTotalAcceptPostConc_NL" hidden="1">"Aanvaardbaar totaal eerste post-conclaaf"</definedName>
    <definedName name="_lngTotalAmendement" hidden="1">"Total amendement"</definedName>
    <definedName name="_lngTotalAutority" hidden="1">"Totaal Autoriteitscel"</definedName>
    <definedName name="_lngTotalAutority_FR" hidden="1">"Totaal Autoriteitscel"</definedName>
    <definedName name="_lngTotalAutority_NL" hidden="1">"Totaal Autoriteitscel"</definedName>
    <definedName name="_lngTotalDepBudGen" hidden="1">"Total des dépenses budgétaires générales"</definedName>
    <definedName name="_lngTotalDepBudGen_FR" hidden="1">"Total des dépenses budgétaires générales"</definedName>
    <definedName name="_lngTotalDepBudGen_NL" hidden="1">"Totaal Algemene Uitgavenbegroting"</definedName>
    <definedName name="_lngTotalDepCourCapital" hidden="1">"Total des dépenses courantes et en capital"</definedName>
    <definedName name="_lngTotalDepCourCapital_FR" hidden="1">"Total des dépenses courantes et en capital"</definedName>
    <definedName name="_lngTotalDepCourCapital_NL" hidden="1">"Totaal lopende en Kapitaaluitgaven"</definedName>
    <definedName name="_lngTotalEcoCel" hidden="1">"Total cellules économiques"</definedName>
    <definedName name="_lngTotalEcoCel_FR" hidden="1">"Total cellules économiques"</definedName>
    <definedName name="_lngTotalEcoCel_NL" hidden="1">"Totaal Economische Cel"</definedName>
    <definedName name="_lngTotalErrata" hidden="1">"Total errata"</definedName>
    <definedName name="_lngTotalGen" hidden="1">"Total général"</definedName>
    <definedName name="_lngTotalGen_FR" hidden="1">"Total général"</definedName>
    <definedName name="_lngTotalGen_NL" hidden="1">"Algemeen totaal"</definedName>
    <definedName name="_lngTotalIntrestenEU" hidden="1">"Totaal Intresten &amp; Europese Unie"</definedName>
    <definedName name="_lngTotalIntrestenEU_FR" hidden="1">"Totaal Intresten &amp; Europese Unie"</definedName>
    <definedName name="_lngTotalIntrestenEU_NL" hidden="1">"Totaal Intresten &amp; Europese Unie"</definedName>
    <definedName name="_lngTotalPrimaire" hidden="1">"Total dépenses primaires"</definedName>
    <definedName name="_lngTotalPrimaire_FR" hidden="1">"Total dépenses primaires"</definedName>
    <definedName name="_lngTotalPrimaire_NL" hidden="1">"Totaal primaire uitgaven"</definedName>
    <definedName name="_lngTotalProvisionCorrection" hidden="1">"Total des provisions et corrections"</definedName>
    <definedName name="_lngTotalProvisionCorrection_FR" hidden="1">"Total des provisions et corrections"</definedName>
    <definedName name="_lngTotalProvisionCorrection_NL" hidden="1">"Totaal Provisies en Correcties"</definedName>
    <definedName name="_lngTotalSocial" hidden="1">"Total cellules sociales"</definedName>
    <definedName name="_lngTotalSocial_FR" hidden="1">"Total cellules sociales"</definedName>
    <definedName name="_lngTotalSocial_NL" hidden="1">"Totaal Sociale Cel"</definedName>
    <definedName name="_lngTransfer" hidden="1">"Rapportage"</definedName>
    <definedName name="_lngVersionNumber" hidden="1">"Numéro de version"</definedName>
    <definedName name="_xlnm.Print_Area" localSheetId="2">'Career AA'!$B$1:$V$67</definedName>
    <definedName name="_xlnm.Print_Area" localSheetId="1">'Career AN'!$B$1:$V$67</definedName>
    <definedName name="_xlnm.Print_Area" localSheetId="3">'Career MAN_IF'!$B$1:$V$68</definedName>
    <definedName name="_xlnm.Print_Area" localSheetId="0">'INFO A'!$B$1:$V$69</definedName>
    <definedName name="_xlnm.Print_Titles" localSheetId="2">'Career AA'!$2:$8</definedName>
    <definedName name="_xlnm.Print_Titles" localSheetId="1">'Career AN'!$2:$8</definedName>
    <definedName name="_xlnm.Print_Titles" localSheetId="3">'Career MAN_IF'!$2:$8</definedName>
    <definedName name="_xlnm.Print_Titles" localSheetId="0">'INFO A'!$2:$8</definedName>
    <definedName name="CotPat" localSheetId="2">'Career AA'!$J$39:$K$40</definedName>
    <definedName name="CotPat" localSheetId="1">'Career AN'!$J$39:$K$40</definedName>
    <definedName name="CotPat" localSheetId="3">'Career MAN_IF'!$J$39:$K$40</definedName>
    <definedName name="CotPat" localSheetId="0">'INFO A'!$J$44:$K$45</definedName>
    <definedName name="Scales" localSheetId="2">'Career AA'!$D$11:$D$34,'Career AA'!$I$11:$I$25,'Career AA'!$N$11:$N$24,'Career AA'!$S$11:$S$23</definedName>
    <definedName name="Scales" localSheetId="1">'Career AN'!$D$11:$D$34,'Career AN'!$I$11:$I$25,'Career AN'!$N$11:$N$24,'Career AN'!$S$11:$S$23</definedName>
    <definedName name="Scales" localSheetId="3">'Career MAN_IF'!$D$11:$D$34,'Career MAN_IF'!$I$11:$I$25,'Career MAN_IF'!$N$11:$N$24,'Career MAN_IF'!$S$11:$S$23</definedName>
    <definedName name="Scales" localSheetId="0">'INFO A'!$D$13:$D$39,'INFO A'!$I$13:$I$36,'INFO A'!$N$13:$N$35,'INFO A'!$S$13:$S$34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5" i="4" l="1"/>
  <c r="F65" i="4" s="1"/>
  <c r="J62" i="4"/>
  <c r="D60" i="4"/>
  <c r="F60" i="4" s="1"/>
  <c r="J57" i="4"/>
  <c r="K39" i="4"/>
  <c r="K40" i="4" s="1"/>
  <c r="J39" i="4"/>
  <c r="J40" i="4" s="1"/>
  <c r="S63" i="3"/>
  <c r="T63" i="3" s="1"/>
  <c r="N63" i="3"/>
  <c r="I63" i="3"/>
  <c r="K63" i="3" s="1"/>
  <c r="D63" i="3"/>
  <c r="E63" i="3" s="1"/>
  <c r="J60" i="3"/>
  <c r="P63" i="3" s="1"/>
  <c r="K39" i="3"/>
  <c r="K40" i="3" s="1"/>
  <c r="J39" i="3"/>
  <c r="J40" i="3" s="1"/>
  <c r="S63" i="2"/>
  <c r="N63" i="2"/>
  <c r="P63" i="2" s="1"/>
  <c r="I63" i="2"/>
  <c r="K63" i="2" s="1"/>
  <c r="D63" i="2"/>
  <c r="F63" i="2" s="1"/>
  <c r="J60" i="2"/>
  <c r="U63" i="2" s="1"/>
  <c r="K39" i="2"/>
  <c r="K40" i="2" s="1"/>
  <c r="J39" i="2"/>
  <c r="J40" i="2" s="1"/>
  <c r="E60" i="4"/>
  <c r="O63" i="3"/>
  <c r="U63" i="3" l="1"/>
  <c r="F63" i="3"/>
  <c r="E63" i="2"/>
  <c r="J63" i="3"/>
  <c r="E65" i="4"/>
  <c r="T63" i="2"/>
  <c r="O63" i="2"/>
  <c r="J63" i="2"/>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73">
    <s v="BCM_SeppV4_Sepp_BCMV4"/>
    <s v="[D03a-Scope].[SchedulingTypeCode].&amp;[SLR4]"/>
    <s v="[D02-Time].[SchedulingMonth].&amp;[1]"/>
    <s v="[D01-ReportInstance].[ReportInstanceCode].&amp;[202110 690bis COSTCATALOG ACTUAL]"/>
    <s v="[D07-KPI].[KPICode].&amp;[COST_CATALOG_INDEX]"/>
    <s v="[Measures].[KPIValue]"/>
    <s v="[D02-Time].[SchedulingMonth].&amp;[2]"/>
    <s v="[D02-Time].[SchedulingMonth].&amp;[3]"/>
    <s v="[D02-Time].[SchedulingMonth].&amp;[4]"/>
    <s v="[D02-Time].[SchedulingMonth].&amp;[5]"/>
    <s v="[D02-Time].[SchedulingMonth].&amp;[6]"/>
    <s v="[D02-Time].[SchedulingMonth].&amp;[7]"/>
    <s v="[D02-Time].[SchedulingMonth].&amp;[8]"/>
    <s v="[D02-Time].[SchedulingMonth].&amp;[9]"/>
    <s v="[D02-Time].[SchedulingMonth].&amp;[10]"/>
    <s v="[D02-Time].[SchedulingMonth].&amp;[11]"/>
    <s v="[D02-Time].[SchedulingMonth].&amp;[12]"/>
    <s v="[D05-FacetNomenclature].[CareerCode].&amp;[AN]"/>
    <s v="[D05-FacetNomenclature].[TopClasseCode].&amp;[B]"/>
    <s v="[D05-FacetNomenclature].[TopClasseCode].&amp;[C]"/>
    <s v="[D06-FacetStatus].[StatusCode].&amp;[S]"/>
    <s v="[D06-FacetStatus].[StatusCode].&amp;[C]"/>
    <s v="[D05-FacetNomenclature].[TopClasseCode].&amp;[A1]"/>
    <s v="[D05-FacetNomenclature].[ScaleCode].&amp;[NA11]"/>
    <s v="[D01-ReportInstance].[ReportInstanceCode].&amp;[202112 690bis ACTUAL]"/>
    <s v="[D08-KPI].[KPICode].&amp;[COST_CATALOG_KPI]"/>
    <s v="[D03a-Scope].[ScopeCode].&amp;[SLR4_RM]"/>
    <s v="#.##0,00;-#.##0,00"/>
    <s v="[D05-FacetNomenclature].[ScaleCode].&amp;[B1]"/>
    <s v="[D05-FacetNomenclature].[ScaleCode].&amp;[C1]"/>
    <s v="[D05-FacetNomenclature].[TopClasseCode].&amp;[D]"/>
    <s v="[D05-FacetNomenclature].[ScaleCode].&amp;[DC1]"/>
    <s v="[D05-FacetNomenclature].[ScaleCode].&amp;[NA12]"/>
    <s v="[D05-FacetNomenclature].[ScaleCode].&amp;[B2]"/>
    <s v="[D05-FacetNomenclature].[ScaleCode].&amp;[C2]"/>
    <s v="[D05-FacetNomenclature].[ScaleCode].&amp;[DC2]"/>
    <s v="[D05-FacetNomenclature].[ScaleCode].&amp;[NA13]"/>
    <s v="[D05-FacetNomenclature].[ScaleCode].&amp;[B3]"/>
    <s v="[D05-FacetNomenclature].[ScaleCode].&amp;[C3]"/>
    <s v="[D05-FacetNomenclature].[ScaleCode].&amp;[NDA1]"/>
    <s v="[D05-FacetNomenclature].[ScaleCode].&amp;[NA14]"/>
    <s v="[D05-FacetNomenclature].[ScaleCode].&amp;[B4]"/>
    <s v="[D05-FacetNomenclature].[ScaleCode].&amp;[C4]"/>
    <s v="[D05-FacetNomenclature].[ScaleCode].&amp;[NDA2]"/>
    <s v="[D05-FacetNomenclature].[ScaleCode].&amp;[NA15]"/>
    <s v="[D05-FacetNomenclature].[ScaleCode].&amp;[B5]"/>
    <s v="[D05-FacetNomenclature].[ScaleCode].&amp;[C5]"/>
    <s v="[D05-FacetNomenclature].[ScaleCode].&amp;[NDA3]"/>
    <s v="[D05-FacetNomenclature].[ScaleCode].&amp;[NA16]"/>
    <s v="[D05-FacetNomenclature].[ScaleCode].&amp;[BS1]"/>
    <s v="[D05-FacetNomenclature].[ScaleCode].&amp;[CS1]"/>
    <s v="[D05-FacetNomenclature].[ScaleCode].&amp;[NDA4]"/>
    <s v="[D05-FacetNomenclature].[TopClasseCode].&amp;[A2]"/>
    <s v="[D05-FacetNomenclature].[ScaleCode].&amp;[NA21]"/>
    <s v="[D05-FacetNomenclature].[ScaleCode].&amp;[BS2]"/>
    <s v="[D05-FacetNomenclature].[ScaleCode].&amp;[CS2]"/>
    <s v="[D05-FacetNomenclature].[ScaleCode].&amp;[NDA5]"/>
    <s v="[D05-FacetNomenclature].[ScaleCode].&amp;[NA22]"/>
    <s v="[D05-FacetNomenclature].[ScaleCode].&amp;[BS3]"/>
    <s v="[D05-FacetNomenclature].[ScaleCode].&amp;[CS3]"/>
    <s v="[D05-FacetNomenclature].[ScaleCode].&amp;[NDT1]"/>
    <s v="[D05-FacetNomenclature].[ScaleCode].&amp;[NA23]"/>
    <s v="[D05-FacetNomenclature].[ScaleCode].&amp;[BS4]"/>
    <s v="[D05-FacetNomenclature].[ScaleCode].&amp;[CS4]"/>
    <s v="[D05-FacetNomenclature].[ScaleCode].&amp;[NDT2]"/>
    <s v="[D05-FacetNomenclature].[ScaleCode].&amp;[NA24]"/>
    <s v="[D05-FacetNomenclature].[ScaleCode].&amp;[NBF6]"/>
    <s v="[D05-FacetNomenclature].[ScaleCode].&amp;[CS5]"/>
    <s v="[D05-FacetNomenclature].[ScaleCode].&amp;[NDT3]"/>
    <s v="[D05-FacetNomenclature].[ScaleCode].&amp;[NA25]"/>
    <s v="[D05-FacetNomenclature].[ScaleCode].&amp;[NBI1]"/>
    <s v="[D05-FacetNomenclature].[ScaleCode].&amp;[NCF1]"/>
    <s v="[D05-FacetNomenclature].[ScaleCode].&amp;[NDT4]"/>
    <s v="[D05-FacetNomenclature].[TopClasseCode].&amp;[A3]"/>
    <s v="[D05-FacetNomenclature].[ScaleCode].&amp;[NA31]"/>
    <s v="[D05-FacetNomenclature].[ScaleCode].&amp;[NBI2]"/>
    <s v="[D05-FacetNomenclature].[ScaleCode].&amp;[NCF2]"/>
    <s v="[D05-FacetNomenclature].[ScaleCode].&amp;[NDT5]"/>
    <s v="[D05-FacetNomenclature].[ScaleCode].&amp;[NA32]"/>
    <s v="[D05-FacetNomenclature].[ScaleCode].&amp;[NBI3]"/>
    <s v="[D05-FacetNomenclature].[ScaleCode].&amp;[NCF3]"/>
    <s v="[D05-FacetNomenclature].[ScaleCode].&amp;[NDT6]"/>
    <s v="[D05-FacetNomenclature].[ScaleCode].&amp;[NA33]"/>
    <s v="[D05-FacetNomenclature].[ScaleCode].&amp;[NBI4]"/>
    <s v="[D05-FacetNomenclature].[ScaleCode].&amp;[NCF4]"/>
    <s v="[D05-FacetNomenclature].[ScaleCode].&amp;[NA34]"/>
    <s v="[D05-FacetNomenclature].[ScaleCode].&amp;[NBI5]"/>
    <s v="[D05-FacetNomenclature].[ScaleCode].&amp;[NA35]"/>
    <s v="[D05-FacetNomenclature].[TopClasseCode].&amp;[A4]"/>
    <s v="[D05-FacetNomenclature].[ScaleCode].&amp;[NA41]"/>
    <s v="[D05-FacetNomenclature].[ScaleCode].&amp;[NA42]"/>
    <s v="[D05-FacetNomenclature].[ScaleCode].&amp;[NA43]"/>
    <s v="[D05-FacetNomenclature].[ScaleCode].&amp;[NA44]"/>
    <s v="[D05-FacetNomenclature].[TopClasseCode].&amp;[A5]"/>
    <s v="[D05-FacetNomenclature].[ScaleCode].&amp;[NA51]"/>
    <s v="[D05-FacetNomenclature].[ScaleCode].&amp;[NA52]"/>
    <s v="[D05-FacetNomenclature].[ScaleCode].&amp;[NA53]"/>
    <s v="[D05-FacetNomenclature].[ScaleCode].&amp;[NA54]"/>
    <s v="[D05-FacetNomenclature].[CareerCode].&amp;[AA]"/>
    <s v="[D05-FacetNomenclature].[ScaleCode].&amp;[A11]"/>
    <s v="[D05-FacetNomenclature].[ScaleCode].&amp;[BA1]"/>
    <s v="[D05-FacetNomenclature].[NormalizedScaleSortOrder].&amp;[AA.CA1]"/>
    <s v="[D05-FacetNomenclature].[LevelCode].&amp;[C]"/>
    <s v="[D05-FacetNomenclature].[NormalizedScaleCode].&amp;[1]&amp;[278]&amp;[202112]"/>
    <s v="[D05-FacetNomenclature].[ScaleCode].&amp;[DA1]"/>
    <s v="[D05-FacetNomenclature].[ScaleCode].&amp;[A12]"/>
    <s v="[D05-FacetNomenclature].[ScaleCode].&amp;[BA2]"/>
    <s v="[D05-FacetNomenclature].[NormalizedScaleSortOrder].&amp;[AA.CA2]"/>
    <s v="[D05-FacetNomenclature].[NormalizedScaleCode].&amp;[1]&amp;[280]&amp;[202112]"/>
    <s v="[D05-FacetNomenclature].[ScaleCode].&amp;[DA2]"/>
    <s v="[D05-FacetNomenclature].[ScaleCode].&amp;[A21]"/>
    <s v="[D05-FacetNomenclature].[ScaleCode].&amp;[BA3]"/>
    <s v="[D05-FacetNomenclature].[NormalizedScaleSortOrder].&amp;[AA.CA3]"/>
    <s v="[D05-FacetNomenclature].[NormalizedScaleCode].&amp;[1]&amp;[282]&amp;[202112]"/>
    <s v="[D05-FacetNomenclature].[ScaleCode].&amp;[DA3]"/>
    <s v="[D05-FacetNomenclature].[ScaleCode].&amp;[A22]"/>
    <s v="[D05-FacetNomenclature].[ScaleCode].&amp;[BF1]"/>
    <s v="[D05-FacetNomenclature].[NormalizedScaleSortOrder].&amp;[AA.CA322B]"/>
    <s v="[D05-FacetNomenclature].[NormalizedScaleCode].&amp;[1]&amp;[90]&amp;[202112]"/>
    <s v="[D05-FacetNomenclature].[ScaleCode].&amp;[DA4]"/>
    <s v="[D05-FacetNomenclature].[ScaleCode].&amp;[A23]"/>
    <s v="[D05-FacetNomenclature].[ScaleCode].&amp;[BF2]"/>
    <s v="[D05-FacetNomenclature].[NormalizedScaleSortOrder].&amp;[AA.CF1]"/>
    <s v="[D05-FacetNomenclature].[NormalizedScaleCode].&amp;[1]&amp;[286]&amp;[202112]"/>
    <s v="[D05-FacetNomenclature].[ScaleCode].&amp;[DF1]"/>
    <s v="[D05-FacetNomenclature].[ScaleCode].&amp;[A31]"/>
    <s v="[D05-FacetNomenclature].[ScaleCode].&amp;[BF3]"/>
    <s v="[D05-FacetNomenclature].[NormalizedScaleSortOrder].&amp;[AA.CF2]"/>
    <s v="[D05-FacetNomenclature].[NormalizedScaleCode].&amp;[1]&amp;[287]&amp;[202112]"/>
    <s v="[D05-FacetNomenclature].[ScaleCode].&amp;[DF2]"/>
    <s v="[D05-FacetNomenclature].[ScaleCode].&amp;[A32]"/>
    <s v="[D05-FacetNomenclature].[ScaleCode].&amp;[BF4]"/>
    <s v="[D05-FacetNomenclature].[NormalizedScaleSortOrder].&amp;[AA.CF3]"/>
    <s v="[D05-FacetNomenclature].[NormalizedScaleCode].&amp;[1]&amp;[288]&amp;[202112]"/>
    <s v="[D05-FacetNomenclature].[ScaleCode].&amp;[DT1]"/>
    <s v="[D05-FacetNomenclature].[ScaleCode].&amp;[A33]"/>
    <s v="[D05-FacetNomenclature].[ScaleCode].&amp;[BI1]"/>
    <s v="[D05-FacetNomenclature].[NormalizedScaleSortOrder].&amp;[AA.CT1]"/>
    <s v="[D05-FacetNomenclature].[NormalizedScaleCode].&amp;[1]&amp;[306]&amp;[202112]"/>
    <s v="[D05-FacetNomenclature].[ScaleCode].&amp;[DT2]"/>
    <s v="[D05-FacetNomenclature].[ScaleCode].&amp;[A41]"/>
    <s v="[D05-FacetNomenclature].[ScaleCode].&amp;[BI2]"/>
    <s v="[D05-FacetNomenclature].[NormalizedScaleSortOrder].&amp;[AA.CT2]"/>
    <s v="[D05-FacetNomenclature].[NormalizedScaleCode].&amp;[1]&amp;[307]&amp;[202112]"/>
    <s v="[D05-FacetNomenclature].[ScaleCode].&amp;[DT3]"/>
    <s v="[D05-FacetNomenclature].[ScaleCode].&amp;[A42]"/>
    <s v="[D05-FacetNomenclature].[ScaleCode].&amp;[BI3]"/>
    <s v="[D05-FacetNomenclature].[NormalizedScaleSortOrder].&amp;[AA.CT3]"/>
    <s v="[D05-FacetNomenclature].[NormalizedScaleCode].&amp;[1]&amp;[308]&amp;[202112]"/>
    <s v="[D05-FacetNomenclature].[ScaleCode].&amp;[DT4]"/>
    <s v="[D05-FacetNomenclature].[ScaleCode].&amp;[A43]"/>
    <s v="[D05-FacetNomenclature].[ScaleCode].&amp;[BI4]"/>
    <s v="[D05-FacetNomenclature].[ScaleCode].&amp;[DT5]"/>
    <s v="[D05-FacetNomenclature].[ScaleCode].&amp;[A51]"/>
    <s v="[D05-FacetNomenclature].[ScaleCode].&amp;[BT1]"/>
    <s v="[D05-FacetNomenclature].[ScaleCode].&amp;[A52]"/>
    <s v="[D05-FacetNomenclature].[ScaleCode].&amp;[BT2]"/>
    <s v="[D05-FacetNomenclature].[ScaleCode].&amp;[A53]"/>
    <s v="[D05-FacetNomenclature].[ScaleCode].&amp;[BT3]"/>
    <s v="[D06-FacetStatus].[StatusCode].&amp;[M]"/>
    <s v="[D05-FacetNomenclature].[CareerCode].&amp;[MAN]"/>
    <s v="[D05-FacetNomenclature].[TopClasseCode].&amp;[N]"/>
    <s v="[D05-FacetNomenclature].[ScaleCode].&amp;[MB7]"/>
    <s v="[D05-FacetNomenclature].[TopClasseCode].&amp;[N-1]"/>
    <s v="[D05-FacetNomenclature].[ScaleCode].&amp;[MB6]"/>
    <s v="[D05-FacetNomenclature].[ScaleCode].&amp;[MB5]"/>
    <s v="[D05-FacetNomenclature].[ScaleCode].&amp;[MB4]"/>
    <s v="[D05-FacetNomenclature].[TopClasseCode].&amp;[N-2]"/>
    <s v="[D05-FacetNomenclature].[ScaleCode].&amp;[MB3]"/>
    <s v="[D05-FacetNomenclature].[ScaleCode].&amp;[MB2]"/>
    <s v="[D05-FacetNomenclature].[CareerCode].&amp;[IF]"/>
    <s v="[D05-FacetNomenclature].[ScaleCode].&amp;[0AK1]"/>
    <s v="[D05-FacetNomenclature].[ScaleCode].&amp;[0AMC]"/>
  </metadataStrings>
  <mdxMetadata count="399">
    <mdx n="0" f="m">
      <t c="1">
        <n x="1"/>
      </t>
    </mdx>
    <mdx n="0" f="m">
      <t c="1">
        <n x="2"/>
      </t>
    </mdx>
    <mdx n="0" f="v">
      <t c="3">
        <n x="3"/>
        <n x="4"/>
        <n x="5"/>
      </t>
    </mdx>
    <mdx n="0" f="m">
      <t c="1">
        <n x="6"/>
      </t>
    </mdx>
    <mdx n="0" f="m">
      <t c="1">
        <n x="7"/>
      </t>
    </mdx>
    <mdx n="0" f="m">
      <t c="1">
        <n x="8"/>
      </t>
    </mdx>
    <mdx n="0" f="m">
      <t c="1">
        <n x="9"/>
      </t>
    </mdx>
    <mdx n="0" f="m">
      <t c="1">
        <n x="10"/>
      </t>
    </mdx>
    <mdx n="0" f="m">
      <t c="1">
        <n x="11"/>
      </t>
    </mdx>
    <mdx n="0" f="m">
      <t c="1">
        <n x="12"/>
      </t>
    </mdx>
    <mdx n="0" f="m">
      <t c="1">
        <n x="13"/>
      </t>
    </mdx>
    <mdx n="0" f="m">
      <t c="1">
        <n x="14"/>
      </t>
    </mdx>
    <mdx n="0" f="m">
      <t c="1">
        <n x="15"/>
      </t>
    </mdx>
    <mdx n="0" f="m">
      <t c="1">
        <n x="16"/>
      </t>
    </mdx>
    <mdx n="0" f="m">
      <t c="2">
        <n x="17"/>
        <n x="18"/>
      </t>
    </mdx>
    <mdx n="0" f="m">
      <t c="2">
        <n x="17"/>
        <n x="19"/>
      </t>
    </mdx>
    <mdx n="0" f="m">
      <t c="1">
        <n x="20"/>
      </t>
    </mdx>
    <mdx n="0" f="m">
      <t c="1">
        <n x="21"/>
      </t>
    </mdx>
    <mdx n="0" f="m">
      <t c="2">
        <n x="17"/>
        <n x="22"/>
      </t>
    </mdx>
    <mdx n="0" f="m">
      <t c="3">
        <n x="17"/>
        <n x="22"/>
        <n x="23"/>
      </t>
    </mdx>
    <mdx n="0" f="v">
      <t c="9" si="27">
        <n x="24"/>
        <n x="25"/>
        <n x="16"/>
        <n x="26"/>
        <n x="20"/>
        <n x="17"/>
        <n x="22"/>
        <n x="23"/>
        <n x="5"/>
      </t>
    </mdx>
    <mdx n="0" f="v">
      <t c="9" si="27">
        <n x="24"/>
        <n x="25"/>
        <n x="16"/>
        <n x="26"/>
        <n x="21"/>
        <n x="17"/>
        <n x="22"/>
        <n x="23"/>
        <n x="5"/>
      </t>
    </mdx>
    <mdx n="0" f="m">
      <t c="3">
        <n x="17"/>
        <n x="18"/>
        <n x="28"/>
      </t>
    </mdx>
    <mdx n="0" f="v">
      <t c="9" si="27">
        <n x="24"/>
        <n x="25"/>
        <n x="16"/>
        <n x="26"/>
        <n x="20"/>
        <n x="17"/>
        <n x="18"/>
        <n x="28"/>
        <n x="5"/>
      </t>
    </mdx>
    <mdx n="0" f="v">
      <t c="9" si="27">
        <n x="24"/>
        <n x="25"/>
        <n x="16"/>
        <n x="26"/>
        <n x="21"/>
        <n x="17"/>
        <n x="18"/>
        <n x="28"/>
        <n x="5"/>
      </t>
    </mdx>
    <mdx n="0" f="m">
      <t c="3">
        <n x="17"/>
        <n x="19"/>
        <n x="29"/>
      </t>
    </mdx>
    <mdx n="0" f="v">
      <t c="9" si="27">
        <n x="24"/>
        <n x="25"/>
        <n x="16"/>
        <n x="26"/>
        <n x="20"/>
        <n x="17"/>
        <n x="19"/>
        <n x="29"/>
        <n x="5"/>
      </t>
    </mdx>
    <mdx n="0" f="v">
      <t c="9" si="27">
        <n x="24"/>
        <n x="25"/>
        <n x="16"/>
        <n x="26"/>
        <n x="21"/>
        <n x="17"/>
        <n x="19"/>
        <n x="29"/>
        <n x="5"/>
      </t>
    </mdx>
    <mdx n="0" f="m">
      <t c="2">
        <n x="17"/>
        <n x="30"/>
      </t>
    </mdx>
    <mdx n="0" f="m">
      <t c="3">
        <n x="17"/>
        <n x="30"/>
        <n x="31"/>
      </t>
    </mdx>
    <mdx n="0" f="v">
      <t c="9" si="27">
        <n x="24"/>
        <n x="25"/>
        <n x="16"/>
        <n x="26"/>
        <n x="20"/>
        <n x="17"/>
        <n x="30"/>
        <n x="31"/>
        <n x="5"/>
      </t>
    </mdx>
    <mdx n="0" f="v">
      <t c="9" si="27">
        <n x="24"/>
        <n x="25"/>
        <n x="16"/>
        <n x="26"/>
        <n x="21"/>
        <n x="17"/>
        <n x="30"/>
        <n x="31"/>
        <n x="5"/>
      </t>
    </mdx>
    <mdx n="0" f="m">
      <t c="3">
        <n x="17"/>
        <n x="22"/>
        <n x="32"/>
      </t>
    </mdx>
    <mdx n="0" f="v">
      <t c="9" si="27">
        <n x="24"/>
        <n x="25"/>
        <n x="16"/>
        <n x="26"/>
        <n x="20"/>
        <n x="17"/>
        <n x="22"/>
        <n x="32"/>
        <n x="5"/>
      </t>
    </mdx>
    <mdx n="0" f="v">
      <t c="9" si="27">
        <n x="24"/>
        <n x="25"/>
        <n x="16"/>
        <n x="26"/>
        <n x="21"/>
        <n x="17"/>
        <n x="22"/>
        <n x="32"/>
        <n x="5"/>
      </t>
    </mdx>
    <mdx n="0" f="m">
      <t c="3">
        <n x="17"/>
        <n x="18"/>
        <n x="33"/>
      </t>
    </mdx>
    <mdx n="0" f="v">
      <t c="9" si="27">
        <n x="24"/>
        <n x="25"/>
        <n x="16"/>
        <n x="26"/>
        <n x="20"/>
        <n x="17"/>
        <n x="18"/>
        <n x="33"/>
        <n x="5"/>
      </t>
    </mdx>
    <mdx n="0" f="v">
      <t c="9" si="27">
        <n x="24"/>
        <n x="25"/>
        <n x="16"/>
        <n x="26"/>
        <n x="21"/>
        <n x="17"/>
        <n x="18"/>
        <n x="33"/>
        <n x="5"/>
      </t>
    </mdx>
    <mdx n="0" f="m">
      <t c="3">
        <n x="17"/>
        <n x="19"/>
        <n x="34"/>
      </t>
    </mdx>
    <mdx n="0" f="v">
      <t c="9" si="27">
        <n x="24"/>
        <n x="25"/>
        <n x="16"/>
        <n x="26"/>
        <n x="20"/>
        <n x="17"/>
        <n x="19"/>
        <n x="34"/>
        <n x="5"/>
      </t>
    </mdx>
    <mdx n="0" f="v">
      <t c="9" si="27">
        <n x="24"/>
        <n x="25"/>
        <n x="16"/>
        <n x="26"/>
        <n x="21"/>
        <n x="17"/>
        <n x="19"/>
        <n x="34"/>
        <n x="5"/>
      </t>
    </mdx>
    <mdx n="0" f="m">
      <t c="3">
        <n x="17"/>
        <n x="30"/>
        <n x="35"/>
      </t>
    </mdx>
    <mdx n="0" f="v">
      <t c="9" si="27">
        <n x="24"/>
        <n x="25"/>
        <n x="16"/>
        <n x="26"/>
        <n x="20"/>
        <n x="17"/>
        <n x="30"/>
        <n x="35"/>
        <n x="5"/>
      </t>
    </mdx>
    <mdx n="0" f="v">
      <t c="9" si="27">
        <n x="24"/>
        <n x="25"/>
        <n x="16"/>
        <n x="26"/>
        <n x="21"/>
        <n x="17"/>
        <n x="30"/>
        <n x="35"/>
        <n x="5"/>
      </t>
    </mdx>
    <mdx n="0" f="m">
      <t c="3">
        <n x="17"/>
        <n x="22"/>
        <n x="36"/>
      </t>
    </mdx>
    <mdx n="0" f="v">
      <t c="9" si="27">
        <n x="24"/>
        <n x="25"/>
        <n x="16"/>
        <n x="26"/>
        <n x="20"/>
        <n x="17"/>
        <n x="22"/>
        <n x="36"/>
        <n x="5"/>
      </t>
    </mdx>
    <mdx n="0" f="v">
      <t c="9" si="27">
        <n x="24"/>
        <n x="25"/>
        <n x="16"/>
        <n x="26"/>
        <n x="21"/>
        <n x="17"/>
        <n x="22"/>
        <n x="36"/>
        <n x="5"/>
      </t>
    </mdx>
    <mdx n="0" f="m">
      <t c="3">
        <n x="17"/>
        <n x="18"/>
        <n x="37"/>
      </t>
    </mdx>
    <mdx n="0" f="v">
      <t c="9" si="27">
        <n x="24"/>
        <n x="25"/>
        <n x="16"/>
        <n x="26"/>
        <n x="20"/>
        <n x="17"/>
        <n x="18"/>
        <n x="37"/>
        <n x="5"/>
      </t>
    </mdx>
    <mdx n="0" f="v">
      <t c="9" si="27">
        <n x="24"/>
        <n x="25"/>
        <n x="16"/>
        <n x="26"/>
        <n x="21"/>
        <n x="17"/>
        <n x="18"/>
        <n x="37"/>
        <n x="5"/>
      </t>
    </mdx>
    <mdx n="0" f="m">
      <t c="3">
        <n x="17"/>
        <n x="19"/>
        <n x="38"/>
      </t>
    </mdx>
    <mdx n="0" f="v">
      <t c="9" si="27">
        <n x="24"/>
        <n x="25"/>
        <n x="16"/>
        <n x="26"/>
        <n x="20"/>
        <n x="17"/>
        <n x="19"/>
        <n x="38"/>
        <n x="5"/>
      </t>
    </mdx>
    <mdx n="0" f="v">
      <t c="9" si="27">
        <n x="24"/>
        <n x="25"/>
        <n x="16"/>
        <n x="26"/>
        <n x="21"/>
        <n x="17"/>
        <n x="19"/>
        <n x="38"/>
        <n x="5"/>
      </t>
    </mdx>
    <mdx n="0" f="m">
      <t c="3">
        <n x="17"/>
        <n x="30"/>
        <n x="39"/>
      </t>
    </mdx>
    <mdx n="0" f="v">
      <t c="9" si="27">
        <n x="24"/>
        <n x="25"/>
        <n x="16"/>
        <n x="26"/>
        <n x="20"/>
        <n x="17"/>
        <n x="30"/>
        <n x="39"/>
        <n x="5"/>
      </t>
    </mdx>
    <mdx n="0" f="v">
      <t c="9" si="27">
        <n x="24"/>
        <n x="25"/>
        <n x="16"/>
        <n x="26"/>
        <n x="21"/>
        <n x="17"/>
        <n x="30"/>
        <n x="39"/>
        <n x="5"/>
      </t>
    </mdx>
    <mdx n="0" f="m">
      <t c="3">
        <n x="17"/>
        <n x="22"/>
        <n x="40"/>
      </t>
    </mdx>
    <mdx n="0" f="v">
      <t c="9" si="27">
        <n x="24"/>
        <n x="25"/>
        <n x="16"/>
        <n x="26"/>
        <n x="20"/>
        <n x="17"/>
        <n x="22"/>
        <n x="40"/>
        <n x="5"/>
      </t>
    </mdx>
    <mdx n="0" f="v">
      <t c="9" si="27">
        <n x="24"/>
        <n x="25"/>
        <n x="16"/>
        <n x="26"/>
        <n x="21"/>
        <n x="17"/>
        <n x="22"/>
        <n x="40"/>
        <n x="5"/>
      </t>
    </mdx>
    <mdx n="0" f="m">
      <t c="3">
        <n x="17"/>
        <n x="18"/>
        <n x="41"/>
      </t>
    </mdx>
    <mdx n="0" f="v">
      <t c="9" si="27">
        <n x="24"/>
        <n x="25"/>
        <n x="16"/>
        <n x="26"/>
        <n x="20"/>
        <n x="17"/>
        <n x="18"/>
        <n x="41"/>
        <n x="5"/>
      </t>
    </mdx>
    <mdx n="0" f="v">
      <t c="9" si="27">
        <n x="24"/>
        <n x="25"/>
        <n x="16"/>
        <n x="26"/>
        <n x="21"/>
        <n x="17"/>
        <n x="18"/>
        <n x="41"/>
        <n x="5"/>
      </t>
    </mdx>
    <mdx n="0" f="m">
      <t c="3">
        <n x="17"/>
        <n x="19"/>
        <n x="42"/>
      </t>
    </mdx>
    <mdx n="0" f="v">
      <t c="9" si="27">
        <n x="24"/>
        <n x="25"/>
        <n x="16"/>
        <n x="26"/>
        <n x="20"/>
        <n x="17"/>
        <n x="19"/>
        <n x="42"/>
        <n x="5"/>
      </t>
    </mdx>
    <mdx n="0" f="v">
      <t c="9" si="27">
        <n x="24"/>
        <n x="25"/>
        <n x="16"/>
        <n x="26"/>
        <n x="21"/>
        <n x="17"/>
        <n x="19"/>
        <n x="42"/>
        <n x="5"/>
      </t>
    </mdx>
    <mdx n="0" f="m">
      <t c="3">
        <n x="17"/>
        <n x="30"/>
        <n x="43"/>
      </t>
    </mdx>
    <mdx n="0" f="v">
      <t c="9" si="27">
        <n x="24"/>
        <n x="25"/>
        <n x="16"/>
        <n x="26"/>
        <n x="20"/>
        <n x="17"/>
        <n x="30"/>
        <n x="43"/>
        <n x="5"/>
      </t>
    </mdx>
    <mdx n="0" f="v">
      <t c="9" si="27">
        <n x="24"/>
        <n x="25"/>
        <n x="16"/>
        <n x="26"/>
        <n x="21"/>
        <n x="17"/>
        <n x="30"/>
        <n x="43"/>
        <n x="5"/>
      </t>
    </mdx>
    <mdx n="0" f="m">
      <t c="3">
        <n x="17"/>
        <n x="22"/>
        <n x="44"/>
      </t>
    </mdx>
    <mdx n="0" f="v">
      <t c="9" si="27">
        <n x="24"/>
        <n x="25"/>
        <n x="16"/>
        <n x="26"/>
        <n x="20"/>
        <n x="17"/>
        <n x="22"/>
        <n x="44"/>
        <n x="5"/>
      </t>
    </mdx>
    <mdx n="0" f="v">
      <t c="9" si="27">
        <n x="24"/>
        <n x="25"/>
        <n x="16"/>
        <n x="26"/>
        <n x="21"/>
        <n x="17"/>
        <n x="22"/>
        <n x="44"/>
        <n x="5"/>
      </t>
    </mdx>
    <mdx n="0" f="m">
      <t c="3">
        <n x="17"/>
        <n x="18"/>
        <n x="45"/>
      </t>
    </mdx>
    <mdx n="0" f="v">
      <t c="9" si="27">
        <n x="24"/>
        <n x="25"/>
        <n x="16"/>
        <n x="26"/>
        <n x="20"/>
        <n x="17"/>
        <n x="18"/>
        <n x="45"/>
        <n x="5"/>
      </t>
    </mdx>
    <mdx n="0" f="v">
      <t c="9" si="27">
        <n x="24"/>
        <n x="25"/>
        <n x="16"/>
        <n x="26"/>
        <n x="21"/>
        <n x="17"/>
        <n x="18"/>
        <n x="45"/>
        <n x="5"/>
      </t>
    </mdx>
    <mdx n="0" f="m">
      <t c="3">
        <n x="17"/>
        <n x="19"/>
        <n x="46"/>
      </t>
    </mdx>
    <mdx n="0" f="v">
      <t c="9" si="27">
        <n x="24"/>
        <n x="25"/>
        <n x="16"/>
        <n x="26"/>
        <n x="20"/>
        <n x="17"/>
        <n x="19"/>
        <n x="46"/>
        <n x="5"/>
      </t>
    </mdx>
    <mdx n="0" f="v">
      <t c="9" si="27">
        <n x="24"/>
        <n x="25"/>
        <n x="16"/>
        <n x="26"/>
        <n x="21"/>
        <n x="17"/>
        <n x="19"/>
        <n x="46"/>
        <n x="5"/>
      </t>
    </mdx>
    <mdx n="0" f="m">
      <t c="3">
        <n x="17"/>
        <n x="30"/>
        <n x="47"/>
      </t>
    </mdx>
    <mdx n="0" f="v">
      <t c="9" si="27">
        <n x="24"/>
        <n x="25"/>
        <n x="16"/>
        <n x="26"/>
        <n x="20"/>
        <n x="17"/>
        <n x="30"/>
        <n x="47"/>
        <n x="5"/>
      </t>
    </mdx>
    <mdx n="0" f="v">
      <t c="9" si="27">
        <n x="24"/>
        <n x="25"/>
        <n x="16"/>
        <n x="26"/>
        <n x="21"/>
        <n x="17"/>
        <n x="30"/>
        <n x="47"/>
        <n x="5"/>
      </t>
    </mdx>
    <mdx n="0" f="m">
      <t c="3">
        <n x="17"/>
        <n x="22"/>
        <n x="48"/>
      </t>
    </mdx>
    <mdx n="0" f="v">
      <t c="9" si="27">
        <n x="24"/>
        <n x="25"/>
        <n x="16"/>
        <n x="26"/>
        <n x="20"/>
        <n x="17"/>
        <n x="22"/>
        <n x="48"/>
        <n x="5"/>
      </t>
    </mdx>
    <mdx n="0" f="v">
      <t c="9" si="27">
        <n x="24"/>
        <n x="25"/>
        <n x="16"/>
        <n x="26"/>
        <n x="21"/>
        <n x="17"/>
        <n x="22"/>
        <n x="48"/>
        <n x="5"/>
      </t>
    </mdx>
    <mdx n="0" f="m">
      <t c="3">
        <n x="17"/>
        <n x="18"/>
        <n x="49"/>
      </t>
    </mdx>
    <mdx n="0" f="v">
      <t c="9" si="27">
        <n x="24"/>
        <n x="25"/>
        <n x="16"/>
        <n x="26"/>
        <n x="20"/>
        <n x="17"/>
        <n x="18"/>
        <n x="49"/>
        <n x="5"/>
      </t>
    </mdx>
    <mdx n="0" f="v">
      <t c="9" si="27">
        <n x="24"/>
        <n x="25"/>
        <n x="16"/>
        <n x="26"/>
        <n x="21"/>
        <n x="17"/>
        <n x="18"/>
        <n x="49"/>
        <n x="5"/>
      </t>
    </mdx>
    <mdx n="0" f="m">
      <t c="3">
        <n x="17"/>
        <n x="19"/>
        <n x="50"/>
      </t>
    </mdx>
    <mdx n="0" f="v">
      <t c="9" si="27">
        <n x="24"/>
        <n x="25"/>
        <n x="16"/>
        <n x="26"/>
        <n x="20"/>
        <n x="17"/>
        <n x="19"/>
        <n x="50"/>
        <n x="5"/>
      </t>
    </mdx>
    <mdx n="0" f="v">
      <t c="9" si="27">
        <n x="24"/>
        <n x="25"/>
        <n x="16"/>
        <n x="26"/>
        <n x="21"/>
        <n x="17"/>
        <n x="19"/>
        <n x="50"/>
        <n x="5"/>
      </t>
    </mdx>
    <mdx n="0" f="m">
      <t c="3">
        <n x="17"/>
        <n x="30"/>
        <n x="51"/>
      </t>
    </mdx>
    <mdx n="0" f="v">
      <t c="9" si="27">
        <n x="24"/>
        <n x="25"/>
        <n x="16"/>
        <n x="26"/>
        <n x="20"/>
        <n x="17"/>
        <n x="30"/>
        <n x="51"/>
        <n x="5"/>
      </t>
    </mdx>
    <mdx n="0" f="v">
      <t c="9" si="27">
        <n x="24"/>
        <n x="25"/>
        <n x="16"/>
        <n x="26"/>
        <n x="21"/>
        <n x="17"/>
        <n x="30"/>
        <n x="51"/>
        <n x="5"/>
      </t>
    </mdx>
    <mdx n="0" f="m">
      <t c="2">
        <n x="17"/>
        <n x="52"/>
      </t>
    </mdx>
    <mdx n="0" f="m">
      <t c="3">
        <n x="17"/>
        <n x="52"/>
        <n x="53"/>
      </t>
    </mdx>
    <mdx n="0" f="v">
      <t c="9" si="27">
        <n x="24"/>
        <n x="25"/>
        <n x="16"/>
        <n x="26"/>
        <n x="20"/>
        <n x="17"/>
        <n x="52"/>
        <n x="53"/>
        <n x="5"/>
      </t>
    </mdx>
    <mdx n="0" f="v">
      <t c="9" si="27">
        <n x="24"/>
        <n x="25"/>
        <n x="16"/>
        <n x="26"/>
        <n x="21"/>
        <n x="17"/>
        <n x="52"/>
        <n x="53"/>
        <n x="5"/>
      </t>
    </mdx>
    <mdx n="0" f="m">
      <t c="3">
        <n x="17"/>
        <n x="18"/>
        <n x="54"/>
      </t>
    </mdx>
    <mdx n="0" f="v">
      <t c="9" si="27">
        <n x="24"/>
        <n x="25"/>
        <n x="16"/>
        <n x="26"/>
        <n x="20"/>
        <n x="17"/>
        <n x="18"/>
        <n x="54"/>
        <n x="5"/>
      </t>
    </mdx>
    <mdx n="0" f="v">
      <t c="9" si="27">
        <n x="24"/>
        <n x="25"/>
        <n x="16"/>
        <n x="26"/>
        <n x="21"/>
        <n x="17"/>
        <n x="18"/>
        <n x="54"/>
        <n x="5"/>
      </t>
    </mdx>
    <mdx n="0" f="m">
      <t c="3">
        <n x="17"/>
        <n x="19"/>
        <n x="55"/>
      </t>
    </mdx>
    <mdx n="0" f="v">
      <t c="9" si="27">
        <n x="24"/>
        <n x="25"/>
        <n x="16"/>
        <n x="26"/>
        <n x="20"/>
        <n x="17"/>
        <n x="19"/>
        <n x="55"/>
        <n x="5"/>
      </t>
    </mdx>
    <mdx n="0" f="v">
      <t c="9" si="27">
        <n x="24"/>
        <n x="25"/>
        <n x="16"/>
        <n x="26"/>
        <n x="21"/>
        <n x="17"/>
        <n x="19"/>
        <n x="55"/>
        <n x="5"/>
      </t>
    </mdx>
    <mdx n="0" f="m">
      <t c="3">
        <n x="17"/>
        <n x="30"/>
        <n x="56"/>
      </t>
    </mdx>
    <mdx n="0" f="v">
      <t c="9" si="27">
        <n x="24"/>
        <n x="25"/>
        <n x="16"/>
        <n x="26"/>
        <n x="20"/>
        <n x="17"/>
        <n x="30"/>
        <n x="56"/>
        <n x="5"/>
      </t>
    </mdx>
    <mdx n="0" f="v">
      <t c="9" si="27">
        <n x="24"/>
        <n x="25"/>
        <n x="16"/>
        <n x="26"/>
        <n x="21"/>
        <n x="17"/>
        <n x="30"/>
        <n x="56"/>
        <n x="5"/>
      </t>
    </mdx>
    <mdx n="0" f="m">
      <t c="3">
        <n x="17"/>
        <n x="52"/>
        <n x="57"/>
      </t>
    </mdx>
    <mdx n="0" f="v">
      <t c="9" si="27">
        <n x="24"/>
        <n x="25"/>
        <n x="16"/>
        <n x="26"/>
        <n x="20"/>
        <n x="17"/>
        <n x="52"/>
        <n x="57"/>
        <n x="5"/>
      </t>
    </mdx>
    <mdx n="0" f="v">
      <t c="9" si="27">
        <n x="24"/>
        <n x="25"/>
        <n x="16"/>
        <n x="26"/>
        <n x="21"/>
        <n x="17"/>
        <n x="52"/>
        <n x="57"/>
        <n x="5"/>
      </t>
    </mdx>
    <mdx n="0" f="m">
      <t c="3">
        <n x="17"/>
        <n x="18"/>
        <n x="58"/>
      </t>
    </mdx>
    <mdx n="0" f="v">
      <t c="9" si="27">
        <n x="24"/>
        <n x="25"/>
        <n x="16"/>
        <n x="26"/>
        <n x="20"/>
        <n x="17"/>
        <n x="18"/>
        <n x="58"/>
        <n x="5"/>
      </t>
    </mdx>
    <mdx n="0" f="v">
      <t c="9" si="27">
        <n x="24"/>
        <n x="25"/>
        <n x="16"/>
        <n x="26"/>
        <n x="21"/>
        <n x="17"/>
        <n x="18"/>
        <n x="58"/>
        <n x="5"/>
      </t>
    </mdx>
    <mdx n="0" f="m">
      <t c="3">
        <n x="17"/>
        <n x="19"/>
        <n x="59"/>
      </t>
    </mdx>
    <mdx n="0" f="v">
      <t c="9" si="27">
        <n x="24"/>
        <n x="25"/>
        <n x="16"/>
        <n x="26"/>
        <n x="20"/>
        <n x="17"/>
        <n x="19"/>
        <n x="59"/>
        <n x="5"/>
      </t>
    </mdx>
    <mdx n="0" f="v">
      <t c="9" si="27">
        <n x="24"/>
        <n x="25"/>
        <n x="16"/>
        <n x="26"/>
        <n x="21"/>
        <n x="17"/>
        <n x="19"/>
        <n x="59"/>
        <n x="5"/>
      </t>
    </mdx>
    <mdx n="0" f="m">
      <t c="3">
        <n x="17"/>
        <n x="30"/>
        <n x="60"/>
      </t>
    </mdx>
    <mdx n="0" f="v">
      <t c="9" si="27">
        <n x="24"/>
        <n x="25"/>
        <n x="16"/>
        <n x="26"/>
        <n x="20"/>
        <n x="17"/>
        <n x="30"/>
        <n x="60"/>
        <n x="5"/>
      </t>
    </mdx>
    <mdx n="0" f="v">
      <t c="9" si="27">
        <n x="24"/>
        <n x="25"/>
        <n x="16"/>
        <n x="26"/>
        <n x="21"/>
        <n x="17"/>
        <n x="30"/>
        <n x="60"/>
        <n x="5"/>
      </t>
    </mdx>
    <mdx n="0" f="m">
      <t c="3">
        <n x="17"/>
        <n x="52"/>
        <n x="61"/>
      </t>
    </mdx>
    <mdx n="0" f="v">
      <t c="9" si="27">
        <n x="24"/>
        <n x="25"/>
        <n x="16"/>
        <n x="26"/>
        <n x="20"/>
        <n x="17"/>
        <n x="52"/>
        <n x="61"/>
        <n x="5"/>
      </t>
    </mdx>
    <mdx n="0" f="v">
      <t c="9" si="27">
        <n x="24"/>
        <n x="25"/>
        <n x="16"/>
        <n x="26"/>
        <n x="21"/>
        <n x="17"/>
        <n x="52"/>
        <n x="61"/>
        <n x="5"/>
      </t>
    </mdx>
    <mdx n="0" f="m">
      <t c="3">
        <n x="17"/>
        <n x="18"/>
        <n x="62"/>
      </t>
    </mdx>
    <mdx n="0" f="v">
      <t c="9" si="27">
        <n x="24"/>
        <n x="25"/>
        <n x="16"/>
        <n x="26"/>
        <n x="20"/>
        <n x="17"/>
        <n x="18"/>
        <n x="62"/>
        <n x="5"/>
      </t>
    </mdx>
    <mdx n="0" f="v">
      <t c="9" si="27">
        <n x="24"/>
        <n x="25"/>
        <n x="16"/>
        <n x="26"/>
        <n x="21"/>
        <n x="17"/>
        <n x="18"/>
        <n x="62"/>
        <n x="5"/>
      </t>
    </mdx>
    <mdx n="0" f="m">
      <t c="3">
        <n x="17"/>
        <n x="19"/>
        <n x="63"/>
      </t>
    </mdx>
    <mdx n="0" f="v">
      <t c="9" si="27">
        <n x="24"/>
        <n x="25"/>
        <n x="16"/>
        <n x="26"/>
        <n x="20"/>
        <n x="17"/>
        <n x="19"/>
        <n x="63"/>
        <n x="5"/>
      </t>
    </mdx>
    <mdx n="0" f="v">
      <t c="9" si="27">
        <n x="24"/>
        <n x="25"/>
        <n x="16"/>
        <n x="26"/>
        <n x="21"/>
        <n x="17"/>
        <n x="19"/>
        <n x="63"/>
        <n x="5"/>
      </t>
    </mdx>
    <mdx n="0" f="m">
      <t c="3">
        <n x="17"/>
        <n x="30"/>
        <n x="64"/>
      </t>
    </mdx>
    <mdx n="0" f="v">
      <t c="9" si="27">
        <n x="24"/>
        <n x="25"/>
        <n x="16"/>
        <n x="26"/>
        <n x="20"/>
        <n x="17"/>
        <n x="30"/>
        <n x="64"/>
        <n x="5"/>
      </t>
    </mdx>
    <mdx n="0" f="v">
      <t c="9" si="27">
        <n x="24"/>
        <n x="25"/>
        <n x="16"/>
        <n x="26"/>
        <n x="21"/>
        <n x="17"/>
        <n x="30"/>
        <n x="64"/>
        <n x="5"/>
      </t>
    </mdx>
    <mdx n="0" f="m">
      <t c="3">
        <n x="17"/>
        <n x="52"/>
        <n x="65"/>
      </t>
    </mdx>
    <mdx n="0" f="v">
      <t c="9" si="27">
        <n x="24"/>
        <n x="25"/>
        <n x="16"/>
        <n x="26"/>
        <n x="20"/>
        <n x="17"/>
        <n x="52"/>
        <n x="65"/>
        <n x="5"/>
      </t>
    </mdx>
    <mdx n="0" f="v">
      <t c="9" si="27">
        <n x="24"/>
        <n x="25"/>
        <n x="16"/>
        <n x="26"/>
        <n x="21"/>
        <n x="17"/>
        <n x="52"/>
        <n x="65"/>
        <n x="5"/>
      </t>
    </mdx>
    <mdx n="0" f="m">
      <t c="3">
        <n x="17"/>
        <n x="18"/>
        <n x="66"/>
      </t>
    </mdx>
    <mdx n="0" f="v">
      <t c="9" si="27">
        <n x="24"/>
        <n x="25"/>
        <n x="16"/>
        <n x="26"/>
        <n x="20"/>
        <n x="17"/>
        <n x="18"/>
        <n x="66"/>
        <n x="5"/>
      </t>
    </mdx>
    <mdx n="0" f="v">
      <t c="9" si="27">
        <n x="24"/>
        <n x="25"/>
        <n x="16"/>
        <n x="26"/>
        <n x="21"/>
        <n x="17"/>
        <n x="18"/>
        <n x="66"/>
        <n x="5"/>
      </t>
    </mdx>
    <mdx n="0" f="m">
      <t c="3">
        <n x="17"/>
        <n x="19"/>
        <n x="67"/>
      </t>
    </mdx>
    <mdx n="0" f="v">
      <t c="9" si="27">
        <n x="24"/>
        <n x="25"/>
        <n x="16"/>
        <n x="26"/>
        <n x="20"/>
        <n x="17"/>
        <n x="19"/>
        <n x="67"/>
        <n x="5"/>
      </t>
    </mdx>
    <mdx n="0" f="v">
      <t c="9" si="27">
        <n x="24"/>
        <n x="25"/>
        <n x="16"/>
        <n x="26"/>
        <n x="21"/>
        <n x="17"/>
        <n x="19"/>
        <n x="67"/>
        <n x="5"/>
      </t>
    </mdx>
    <mdx n="0" f="m">
      <t c="3">
        <n x="17"/>
        <n x="30"/>
        <n x="68"/>
      </t>
    </mdx>
    <mdx n="0" f="v">
      <t c="9" si="27">
        <n x="24"/>
        <n x="25"/>
        <n x="16"/>
        <n x="26"/>
        <n x="20"/>
        <n x="17"/>
        <n x="30"/>
        <n x="68"/>
        <n x="5"/>
      </t>
    </mdx>
    <mdx n="0" f="v">
      <t c="9" si="27">
        <n x="24"/>
        <n x="25"/>
        <n x="16"/>
        <n x="26"/>
        <n x="21"/>
        <n x="17"/>
        <n x="30"/>
        <n x="68"/>
        <n x="5"/>
      </t>
    </mdx>
    <mdx n="0" f="m">
      <t c="3">
        <n x="17"/>
        <n x="52"/>
        <n x="69"/>
      </t>
    </mdx>
    <mdx n="0" f="v">
      <t c="9" si="27">
        <n x="24"/>
        <n x="25"/>
        <n x="16"/>
        <n x="26"/>
        <n x="20"/>
        <n x="17"/>
        <n x="52"/>
        <n x="69"/>
        <n x="5"/>
      </t>
    </mdx>
    <mdx n="0" f="v">
      <t c="9" si="27">
        <n x="24"/>
        <n x="25"/>
        <n x="16"/>
        <n x="26"/>
        <n x="21"/>
        <n x="17"/>
        <n x="52"/>
        <n x="69"/>
        <n x="5"/>
      </t>
    </mdx>
    <mdx n="0" f="m">
      <t c="3">
        <n x="17"/>
        <n x="18"/>
        <n x="70"/>
      </t>
    </mdx>
    <mdx n="0" f="v">
      <t c="9" si="27">
        <n x="24"/>
        <n x="25"/>
        <n x="16"/>
        <n x="26"/>
        <n x="20"/>
        <n x="17"/>
        <n x="18"/>
        <n x="70"/>
        <n x="5"/>
      </t>
    </mdx>
    <mdx n="0" f="v">
      <t c="9" si="27">
        <n x="24"/>
        <n x="25"/>
        <n x="16"/>
        <n x="26"/>
        <n x="21"/>
        <n x="17"/>
        <n x="18"/>
        <n x="70"/>
        <n x="5"/>
      </t>
    </mdx>
    <mdx n="0" f="m">
      <t c="3">
        <n x="17"/>
        <n x="19"/>
        <n x="71"/>
      </t>
    </mdx>
    <mdx n="0" f="v">
      <t c="9" si="27">
        <n x="24"/>
        <n x="25"/>
        <n x="16"/>
        <n x="26"/>
        <n x="20"/>
        <n x="17"/>
        <n x="19"/>
        <n x="71"/>
        <n x="5"/>
      </t>
    </mdx>
    <mdx n="0" f="v">
      <t c="9" si="27">
        <n x="24"/>
        <n x="25"/>
        <n x="16"/>
        <n x="26"/>
        <n x="21"/>
        <n x="17"/>
        <n x="19"/>
        <n x="71"/>
        <n x="5"/>
      </t>
    </mdx>
    <mdx n="0" f="m">
      <t c="3">
        <n x="17"/>
        <n x="30"/>
        <n x="72"/>
      </t>
    </mdx>
    <mdx n="0" f="v">
      <t c="9" si="27">
        <n x="24"/>
        <n x="25"/>
        <n x="16"/>
        <n x="26"/>
        <n x="20"/>
        <n x="17"/>
        <n x="30"/>
        <n x="72"/>
        <n x="5"/>
      </t>
    </mdx>
    <mdx n="0" f="v">
      <t c="9" si="27">
        <n x="24"/>
        <n x="25"/>
        <n x="16"/>
        <n x="26"/>
        <n x="21"/>
        <n x="17"/>
        <n x="30"/>
        <n x="72"/>
        <n x="5"/>
      </t>
    </mdx>
    <mdx n="0" f="m">
      <t c="2">
        <n x="17"/>
        <n x="73"/>
      </t>
    </mdx>
    <mdx n="0" f="m">
      <t c="3">
        <n x="17"/>
        <n x="73"/>
        <n x="74"/>
      </t>
    </mdx>
    <mdx n="0" f="v">
      <t c="9" si="27">
        <n x="24"/>
        <n x="25"/>
        <n x="16"/>
        <n x="26"/>
        <n x="20"/>
        <n x="17"/>
        <n x="73"/>
        <n x="74"/>
        <n x="5"/>
      </t>
    </mdx>
    <mdx n="0" f="v">
      <t c="9" si="27">
        <n x="24"/>
        <n x="25"/>
        <n x="16"/>
        <n x="26"/>
        <n x="21"/>
        <n x="17"/>
        <n x="73"/>
        <n x="74"/>
        <n x="5"/>
      </t>
    </mdx>
    <mdx n="0" f="m">
      <t c="3">
        <n x="17"/>
        <n x="18"/>
        <n x="75"/>
      </t>
    </mdx>
    <mdx n="0" f="v">
      <t c="9" si="27">
        <n x="24"/>
        <n x="25"/>
        <n x="16"/>
        <n x="26"/>
        <n x="20"/>
        <n x="17"/>
        <n x="18"/>
        <n x="75"/>
        <n x="5"/>
      </t>
    </mdx>
    <mdx n="0" f="v">
      <t c="9" si="27">
        <n x="24"/>
        <n x="25"/>
        <n x="16"/>
        <n x="26"/>
        <n x="21"/>
        <n x="17"/>
        <n x="18"/>
        <n x="75"/>
        <n x="5"/>
      </t>
    </mdx>
    <mdx n="0" f="m">
      <t c="3">
        <n x="17"/>
        <n x="19"/>
        <n x="76"/>
      </t>
    </mdx>
    <mdx n="0" f="v">
      <t c="9" si="27">
        <n x="24"/>
        <n x="25"/>
        <n x="16"/>
        <n x="26"/>
        <n x="20"/>
        <n x="17"/>
        <n x="19"/>
        <n x="76"/>
        <n x="5"/>
      </t>
    </mdx>
    <mdx n="0" f="v">
      <t c="9" si="27">
        <n x="24"/>
        <n x="25"/>
        <n x="16"/>
        <n x="26"/>
        <n x="21"/>
        <n x="17"/>
        <n x="19"/>
        <n x="76"/>
        <n x="5"/>
      </t>
    </mdx>
    <mdx n="0" f="m">
      <t c="3">
        <n x="17"/>
        <n x="30"/>
        <n x="77"/>
      </t>
    </mdx>
    <mdx n="0" f="v">
      <t c="9" si="27">
        <n x="24"/>
        <n x="25"/>
        <n x="16"/>
        <n x="26"/>
        <n x="20"/>
        <n x="17"/>
        <n x="30"/>
        <n x="77"/>
        <n x="5"/>
      </t>
    </mdx>
    <mdx n="0" f="v">
      <t c="9" si="27">
        <n x="24"/>
        <n x="25"/>
        <n x="16"/>
        <n x="26"/>
        <n x="21"/>
        <n x="17"/>
        <n x="30"/>
        <n x="77"/>
        <n x="5"/>
      </t>
    </mdx>
    <mdx n="0" f="m">
      <t c="3">
        <n x="17"/>
        <n x="73"/>
        <n x="78"/>
      </t>
    </mdx>
    <mdx n="0" f="v">
      <t c="9" si="27">
        <n x="24"/>
        <n x="25"/>
        <n x="16"/>
        <n x="26"/>
        <n x="20"/>
        <n x="17"/>
        <n x="73"/>
        <n x="78"/>
        <n x="5"/>
      </t>
    </mdx>
    <mdx n="0" f="v">
      <t c="9" si="27">
        <n x="24"/>
        <n x="25"/>
        <n x="16"/>
        <n x="26"/>
        <n x="21"/>
        <n x="17"/>
        <n x="73"/>
        <n x="78"/>
        <n x="5"/>
      </t>
    </mdx>
    <mdx n="0" f="m">
      <t c="3">
        <n x="17"/>
        <n x="18"/>
        <n x="79"/>
      </t>
    </mdx>
    <mdx n="0" f="v">
      <t c="9" si="27">
        <n x="24"/>
        <n x="25"/>
        <n x="16"/>
        <n x="26"/>
        <n x="20"/>
        <n x="17"/>
        <n x="18"/>
        <n x="79"/>
        <n x="5"/>
      </t>
    </mdx>
    <mdx n="0" f="v">
      <t c="9" si="27">
        <n x="24"/>
        <n x="25"/>
        <n x="16"/>
        <n x="26"/>
        <n x="21"/>
        <n x="17"/>
        <n x="18"/>
        <n x="79"/>
        <n x="5"/>
      </t>
    </mdx>
    <mdx n="0" f="m">
      <t c="3">
        <n x="17"/>
        <n x="19"/>
        <n x="80"/>
      </t>
    </mdx>
    <mdx n="0" f="v">
      <t c="9" si="27">
        <n x="24"/>
        <n x="25"/>
        <n x="16"/>
        <n x="26"/>
        <n x="20"/>
        <n x="17"/>
        <n x="19"/>
        <n x="80"/>
        <n x="5"/>
      </t>
    </mdx>
    <mdx n="0" f="v">
      <t c="9" si="27">
        <n x="24"/>
        <n x="25"/>
        <n x="16"/>
        <n x="26"/>
        <n x="21"/>
        <n x="17"/>
        <n x="19"/>
        <n x="80"/>
        <n x="5"/>
      </t>
    </mdx>
    <mdx n="0" f="m">
      <t c="3">
        <n x="17"/>
        <n x="30"/>
        <n x="81"/>
      </t>
    </mdx>
    <mdx n="0" f="v">
      <t c="9" si="27">
        <n x="24"/>
        <n x="25"/>
        <n x="16"/>
        <n x="26"/>
        <n x="20"/>
        <n x="17"/>
        <n x="30"/>
        <n x="81"/>
        <n x="5"/>
      </t>
    </mdx>
    <mdx n="0" f="v">
      <t c="9" si="27">
        <n x="24"/>
        <n x="25"/>
        <n x="16"/>
        <n x="26"/>
        <n x="21"/>
        <n x="17"/>
        <n x="30"/>
        <n x="81"/>
        <n x="5"/>
      </t>
    </mdx>
    <mdx n="0" f="m">
      <t c="3">
        <n x="17"/>
        <n x="73"/>
        <n x="82"/>
      </t>
    </mdx>
    <mdx n="0" f="v">
      <t c="9" si="27">
        <n x="24"/>
        <n x="25"/>
        <n x="16"/>
        <n x="26"/>
        <n x="20"/>
        <n x="17"/>
        <n x="73"/>
        <n x="82"/>
        <n x="5"/>
      </t>
    </mdx>
    <mdx n="0" f="v">
      <t c="9" si="27">
        <n x="24"/>
        <n x="25"/>
        <n x="16"/>
        <n x="26"/>
        <n x="21"/>
        <n x="17"/>
        <n x="73"/>
        <n x="82"/>
        <n x="5"/>
      </t>
    </mdx>
    <mdx n="0" f="m">
      <t c="3">
        <n x="17"/>
        <n x="18"/>
        <n x="83"/>
      </t>
    </mdx>
    <mdx n="0" f="v">
      <t c="9" si="27">
        <n x="24"/>
        <n x="25"/>
        <n x="16"/>
        <n x="26"/>
        <n x="20"/>
        <n x="17"/>
        <n x="18"/>
        <n x="83"/>
        <n x="5"/>
      </t>
    </mdx>
    <mdx n="0" f="v">
      <t c="9" si="27">
        <n x="24"/>
        <n x="25"/>
        <n x="16"/>
        <n x="26"/>
        <n x="21"/>
        <n x="17"/>
        <n x="18"/>
        <n x="83"/>
        <n x="5"/>
      </t>
    </mdx>
    <mdx n="0" f="m">
      <t c="3">
        <n x="17"/>
        <n x="19"/>
        <n x="84"/>
      </t>
    </mdx>
    <mdx n="0" f="v">
      <t c="9" si="27">
        <n x="24"/>
        <n x="25"/>
        <n x="16"/>
        <n x="26"/>
        <n x="20"/>
        <n x="17"/>
        <n x="19"/>
        <n x="84"/>
        <n x="5"/>
      </t>
    </mdx>
    <mdx n="0" f="v">
      <t c="9" si="27">
        <n x="24"/>
        <n x="25"/>
        <n x="16"/>
        <n x="26"/>
        <n x="21"/>
        <n x="17"/>
        <n x="19"/>
        <n x="84"/>
        <n x="5"/>
      </t>
    </mdx>
    <mdx n="0" f="m">
      <t c="3">
        <n x="17"/>
        <n x="73"/>
        <n x="85"/>
      </t>
    </mdx>
    <mdx n="0" f="v">
      <t c="9" si="27">
        <n x="24"/>
        <n x="25"/>
        <n x="16"/>
        <n x="26"/>
        <n x="20"/>
        <n x="17"/>
        <n x="73"/>
        <n x="85"/>
        <n x="5"/>
      </t>
    </mdx>
    <mdx n="0" f="v">
      <t c="9" si="27">
        <n x="24"/>
        <n x="25"/>
        <n x="16"/>
        <n x="26"/>
        <n x="21"/>
        <n x="17"/>
        <n x="73"/>
        <n x="85"/>
        <n x="5"/>
      </t>
    </mdx>
    <mdx n="0" f="m">
      <t c="3">
        <n x="17"/>
        <n x="18"/>
        <n x="86"/>
      </t>
    </mdx>
    <mdx n="0" f="v">
      <t c="9" si="27">
        <n x="24"/>
        <n x="25"/>
        <n x="16"/>
        <n x="26"/>
        <n x="20"/>
        <n x="17"/>
        <n x="18"/>
        <n x="86"/>
        <n x="5"/>
      </t>
    </mdx>
    <mdx n="0" f="v">
      <t c="9" si="27">
        <n x="24"/>
        <n x="25"/>
        <n x="16"/>
        <n x="26"/>
        <n x="21"/>
        <n x="17"/>
        <n x="18"/>
        <n x="86"/>
        <n x="5"/>
      </t>
    </mdx>
    <mdx n="0" f="m">
      <t c="3">
        <n x="17"/>
        <n x="73"/>
        <n x="87"/>
      </t>
    </mdx>
    <mdx n="0" f="v">
      <t c="9" si="27">
        <n x="24"/>
        <n x="25"/>
        <n x="16"/>
        <n x="26"/>
        <n x="20"/>
        <n x="17"/>
        <n x="73"/>
        <n x="87"/>
        <n x="5"/>
      </t>
    </mdx>
    <mdx n="0" f="v">
      <t c="9" si="27">
        <n x="24"/>
        <n x="25"/>
        <n x="16"/>
        <n x="26"/>
        <n x="21"/>
        <n x="17"/>
        <n x="73"/>
        <n x="87"/>
        <n x="5"/>
      </t>
    </mdx>
    <mdx n="0" f="m">
      <t c="2">
        <n x="17"/>
        <n x="88"/>
      </t>
    </mdx>
    <mdx n="0" f="m">
      <t c="3">
        <n x="17"/>
        <n x="88"/>
        <n x="89"/>
      </t>
    </mdx>
    <mdx n="0" f="v">
      <t c="9" si="27">
        <n x="24"/>
        <n x="25"/>
        <n x="16"/>
        <n x="26"/>
        <n x="20"/>
        <n x="17"/>
        <n x="88"/>
        <n x="89"/>
        <n x="5"/>
      </t>
    </mdx>
    <mdx n="0" f="v">
      <t c="9" si="27">
        <n x="24"/>
        <n x="25"/>
        <n x="16"/>
        <n x="26"/>
        <n x="21"/>
        <n x="17"/>
        <n x="88"/>
        <n x="89"/>
        <n x="5"/>
      </t>
    </mdx>
    <mdx n="0" f="m">
      <t c="3">
        <n x="17"/>
        <n x="88"/>
        <n x="90"/>
      </t>
    </mdx>
    <mdx n="0" f="v">
      <t c="9" si="27">
        <n x="24"/>
        <n x="25"/>
        <n x="16"/>
        <n x="26"/>
        <n x="20"/>
        <n x="17"/>
        <n x="88"/>
        <n x="90"/>
        <n x="5"/>
      </t>
    </mdx>
    <mdx n="0" f="v">
      <t c="9" si="27">
        <n x="24"/>
        <n x="25"/>
        <n x="16"/>
        <n x="26"/>
        <n x="21"/>
        <n x="17"/>
        <n x="88"/>
        <n x="90"/>
        <n x="5"/>
      </t>
    </mdx>
    <mdx n="0" f="m">
      <t c="3">
        <n x="17"/>
        <n x="88"/>
        <n x="91"/>
      </t>
    </mdx>
    <mdx n="0" f="v">
      <t c="9" si="27">
        <n x="24"/>
        <n x="25"/>
        <n x="16"/>
        <n x="26"/>
        <n x="20"/>
        <n x="17"/>
        <n x="88"/>
        <n x="91"/>
        <n x="5"/>
      </t>
    </mdx>
    <mdx n="0" f="v">
      <t c="9" si="27">
        <n x="24"/>
        <n x="25"/>
        <n x="16"/>
        <n x="26"/>
        <n x="21"/>
        <n x="17"/>
        <n x="88"/>
        <n x="91"/>
        <n x="5"/>
      </t>
    </mdx>
    <mdx n="0" f="m">
      <t c="3">
        <n x="17"/>
        <n x="88"/>
        <n x="92"/>
      </t>
    </mdx>
    <mdx n="0" f="v">
      <t c="9" si="27">
        <n x="24"/>
        <n x="25"/>
        <n x="16"/>
        <n x="26"/>
        <n x="20"/>
        <n x="17"/>
        <n x="88"/>
        <n x="92"/>
        <n x="5"/>
      </t>
    </mdx>
    <mdx n="0" f="v">
      <t c="9" si="27">
        <n x="24"/>
        <n x="25"/>
        <n x="16"/>
        <n x="26"/>
        <n x="21"/>
        <n x="17"/>
        <n x="88"/>
        <n x="92"/>
        <n x="5"/>
      </t>
    </mdx>
    <mdx n="0" f="m">
      <t c="2">
        <n x="17"/>
        <n x="93"/>
      </t>
    </mdx>
    <mdx n="0" f="m">
      <t c="3">
        <n x="17"/>
        <n x="93"/>
        <n x="94"/>
      </t>
    </mdx>
    <mdx n="0" f="v">
      <t c="9" si="27">
        <n x="24"/>
        <n x="25"/>
        <n x="16"/>
        <n x="26"/>
        <n x="20"/>
        <n x="17"/>
        <n x="93"/>
        <n x="94"/>
        <n x="5"/>
      </t>
    </mdx>
    <mdx n="0" f="v">
      <t c="9" si="27">
        <n x="24"/>
        <n x="25"/>
        <n x="16"/>
        <n x="26"/>
        <n x="21"/>
        <n x="17"/>
        <n x="93"/>
        <n x="94"/>
        <n x="5"/>
      </t>
    </mdx>
    <mdx n="0" f="m">
      <t c="3">
        <n x="17"/>
        <n x="93"/>
        <n x="95"/>
      </t>
    </mdx>
    <mdx n="0" f="v">
      <t c="9" si="27">
        <n x="24"/>
        <n x="25"/>
        <n x="16"/>
        <n x="26"/>
        <n x="20"/>
        <n x="17"/>
        <n x="93"/>
        <n x="95"/>
        <n x="5"/>
      </t>
    </mdx>
    <mdx n="0" f="v">
      <t c="9" si="27">
        <n x="24"/>
        <n x="25"/>
        <n x="16"/>
        <n x="26"/>
        <n x="21"/>
        <n x="17"/>
        <n x="93"/>
        <n x="95"/>
        <n x="5"/>
      </t>
    </mdx>
    <mdx n="0" f="m">
      <t c="3">
        <n x="17"/>
        <n x="93"/>
        <n x="96"/>
      </t>
    </mdx>
    <mdx n="0" f="v">
      <t c="9" si="27">
        <n x="24"/>
        <n x="25"/>
        <n x="16"/>
        <n x="26"/>
        <n x="20"/>
        <n x="17"/>
        <n x="93"/>
        <n x="96"/>
        <n x="5"/>
      </t>
    </mdx>
    <mdx n="0" f="v">
      <t c="9" si="27">
        <n x="24"/>
        <n x="25"/>
        <n x="16"/>
        <n x="26"/>
        <n x="21"/>
        <n x="17"/>
        <n x="93"/>
        <n x="96"/>
        <n x="5"/>
      </t>
    </mdx>
    <mdx n="0" f="m">
      <t c="3">
        <n x="17"/>
        <n x="93"/>
        <n x="97"/>
      </t>
    </mdx>
    <mdx n="0" f="v">
      <t c="9" si="27">
        <n x="24"/>
        <n x="25"/>
        <n x="16"/>
        <n x="26"/>
        <n x="20"/>
        <n x="17"/>
        <n x="93"/>
        <n x="97"/>
        <n x="5"/>
      </t>
    </mdx>
    <mdx n="0" f="v">
      <t c="9" si="27">
        <n x="24"/>
        <n x="25"/>
        <n x="16"/>
        <n x="26"/>
        <n x="21"/>
        <n x="17"/>
        <n x="93"/>
        <n x="97"/>
        <n x="5"/>
      </t>
    </mdx>
    <mdx n="0" f="m">
      <t c="2">
        <n x="98"/>
        <n x="22"/>
      </t>
    </mdx>
    <mdx n="0" f="m">
      <t c="3">
        <n x="98"/>
        <n x="22"/>
        <n x="99"/>
      </t>
    </mdx>
    <mdx n="0" f="v">
      <t c="9" si="27">
        <n x="24"/>
        <n x="25"/>
        <n x="16"/>
        <n x="26"/>
        <n x="20"/>
        <n x="98"/>
        <n x="22"/>
        <n x="99"/>
        <n x="5"/>
      </t>
    </mdx>
    <mdx n="0" f="v">
      <t c="9" si="27">
        <n x="24"/>
        <n x="25"/>
        <n x="16"/>
        <n x="26"/>
        <n x="21"/>
        <n x="98"/>
        <n x="22"/>
        <n x="99"/>
        <n x="5"/>
      </t>
    </mdx>
    <mdx n="0" f="m">
      <t c="2">
        <n x="98"/>
        <n x="18"/>
      </t>
    </mdx>
    <mdx n="0" f="m">
      <t c="3">
        <n x="98"/>
        <n x="18"/>
        <n x="100"/>
      </t>
    </mdx>
    <mdx n="0" f="v">
      <t c="9" si="27">
        <n x="24"/>
        <n x="25"/>
        <n x="16"/>
        <n x="26"/>
        <n x="20"/>
        <n x="98"/>
        <n x="18"/>
        <n x="100"/>
        <n x="5"/>
      </t>
    </mdx>
    <mdx n="0" f="v">
      <t c="9" si="27">
        <n x="24"/>
        <n x="25"/>
        <n x="16"/>
        <n x="26"/>
        <n x="21"/>
        <n x="98"/>
        <n x="18"/>
        <n x="100"/>
        <n x="5"/>
      </t>
    </mdx>
    <mdx n="0" f="m">
      <t c="2">
        <n x="98"/>
        <n x="19"/>
      </t>
    </mdx>
    <mdx n="0" f="m">
      <t c="3">
        <n x="101"/>
        <n x="102"/>
        <n x="103"/>
      </t>
    </mdx>
    <mdx n="0" f="v">
      <t c="9" si="27">
        <n x="24"/>
        <n x="25"/>
        <n x="16"/>
        <n x="26"/>
        <n x="20"/>
        <n x="101"/>
        <n x="102"/>
        <n x="103"/>
        <n x="5"/>
      </t>
    </mdx>
    <mdx n="0" f="v">
      <t c="9" si="27">
        <n x="24"/>
        <n x="25"/>
        <n x="16"/>
        <n x="26"/>
        <n x="21"/>
        <n x="101"/>
        <n x="102"/>
        <n x="103"/>
        <n x="5"/>
      </t>
    </mdx>
    <mdx n="0" f="m">
      <t c="2">
        <n x="98"/>
        <n x="30"/>
      </t>
    </mdx>
    <mdx n="0" f="m">
      <t c="3">
        <n x="98"/>
        <n x="30"/>
        <n x="104"/>
      </t>
    </mdx>
    <mdx n="0" f="v">
      <t c="9" si="27">
        <n x="24"/>
        <n x="25"/>
        <n x="16"/>
        <n x="26"/>
        <n x="20"/>
        <n x="98"/>
        <n x="30"/>
        <n x="104"/>
        <n x="5"/>
      </t>
    </mdx>
    <mdx n="0" f="v">
      <t c="9" si="27">
        <n x="24"/>
        <n x="25"/>
        <n x="16"/>
        <n x="26"/>
        <n x="21"/>
        <n x="98"/>
        <n x="30"/>
        <n x="104"/>
        <n x="5"/>
      </t>
    </mdx>
    <mdx n="0" f="m">
      <t c="3">
        <n x="98"/>
        <n x="22"/>
        <n x="105"/>
      </t>
    </mdx>
    <mdx n="0" f="v">
      <t c="9" si="27">
        <n x="24"/>
        <n x="25"/>
        <n x="16"/>
        <n x="26"/>
        <n x="20"/>
        <n x="98"/>
        <n x="22"/>
        <n x="105"/>
        <n x="5"/>
      </t>
    </mdx>
    <mdx n="0" f="v">
      <t c="9" si="27">
        <n x="24"/>
        <n x="25"/>
        <n x="16"/>
        <n x="26"/>
        <n x="21"/>
        <n x="98"/>
        <n x="22"/>
        <n x="105"/>
        <n x="5"/>
      </t>
    </mdx>
    <mdx n="0" f="m">
      <t c="3">
        <n x="98"/>
        <n x="18"/>
        <n x="106"/>
      </t>
    </mdx>
    <mdx n="0" f="v">
      <t c="9" si="27">
        <n x="24"/>
        <n x="25"/>
        <n x="16"/>
        <n x="26"/>
        <n x="20"/>
        <n x="98"/>
        <n x="18"/>
        <n x="106"/>
        <n x="5"/>
      </t>
    </mdx>
    <mdx n="0" f="v">
      <t c="9" si="27">
        <n x="24"/>
        <n x="25"/>
        <n x="16"/>
        <n x="26"/>
        <n x="21"/>
        <n x="98"/>
        <n x="18"/>
        <n x="106"/>
        <n x="5"/>
      </t>
    </mdx>
    <mdx n="0" f="m">
      <t c="3">
        <n x="107"/>
        <n x="102"/>
        <n x="108"/>
      </t>
    </mdx>
    <mdx n="0" f="v">
      <t c="9" si="27">
        <n x="24"/>
        <n x="25"/>
        <n x="16"/>
        <n x="26"/>
        <n x="20"/>
        <n x="107"/>
        <n x="102"/>
        <n x="108"/>
        <n x="5"/>
      </t>
    </mdx>
    <mdx n="0" f="v">
      <t c="9" si="27">
        <n x="24"/>
        <n x="25"/>
        <n x="16"/>
        <n x="26"/>
        <n x="21"/>
        <n x="107"/>
        <n x="102"/>
        <n x="108"/>
        <n x="5"/>
      </t>
    </mdx>
    <mdx n="0" f="m">
      <t c="3">
        <n x="98"/>
        <n x="30"/>
        <n x="109"/>
      </t>
    </mdx>
    <mdx n="0" f="v">
      <t c="9" si="27">
        <n x="24"/>
        <n x="25"/>
        <n x="16"/>
        <n x="26"/>
        <n x="20"/>
        <n x="98"/>
        <n x="30"/>
        <n x="109"/>
        <n x="5"/>
      </t>
    </mdx>
    <mdx n="0" f="v">
      <t c="9" si="27">
        <n x="24"/>
        <n x="25"/>
        <n x="16"/>
        <n x="26"/>
        <n x="21"/>
        <n x="98"/>
        <n x="30"/>
        <n x="109"/>
        <n x="5"/>
      </t>
    </mdx>
    <mdx n="0" f="m">
      <t c="2">
        <n x="98"/>
        <n x="52"/>
      </t>
    </mdx>
    <mdx n="0" f="m">
      <t c="3">
        <n x="98"/>
        <n x="52"/>
        <n x="110"/>
      </t>
    </mdx>
    <mdx n="0" f="v">
      <t c="9" si="27">
        <n x="24"/>
        <n x="25"/>
        <n x="16"/>
        <n x="26"/>
        <n x="20"/>
        <n x="98"/>
        <n x="52"/>
        <n x="110"/>
        <n x="5"/>
      </t>
    </mdx>
    <mdx n="0" f="v">
      <t c="9" si="27">
        <n x="24"/>
        <n x="25"/>
        <n x="16"/>
        <n x="26"/>
        <n x="21"/>
        <n x="98"/>
        <n x="52"/>
        <n x="110"/>
        <n x="5"/>
      </t>
    </mdx>
    <mdx n="0" f="m">
      <t c="3">
        <n x="98"/>
        <n x="18"/>
        <n x="111"/>
      </t>
    </mdx>
    <mdx n="0" f="v">
      <t c="9" si="27">
        <n x="24"/>
        <n x="25"/>
        <n x="16"/>
        <n x="26"/>
        <n x="20"/>
        <n x="98"/>
        <n x="18"/>
        <n x="111"/>
        <n x="5"/>
      </t>
    </mdx>
    <mdx n="0" f="v">
      <t c="9" si="27">
        <n x="24"/>
        <n x="25"/>
        <n x="16"/>
        <n x="26"/>
        <n x="21"/>
        <n x="98"/>
        <n x="18"/>
        <n x="111"/>
        <n x="5"/>
      </t>
    </mdx>
    <mdx n="0" f="m">
      <t c="3">
        <n x="112"/>
        <n x="102"/>
        <n x="113"/>
      </t>
    </mdx>
    <mdx n="0" f="v">
      <t c="9" si="27">
        <n x="24"/>
        <n x="25"/>
        <n x="16"/>
        <n x="26"/>
        <n x="20"/>
        <n x="112"/>
        <n x="102"/>
        <n x="113"/>
        <n x="5"/>
      </t>
    </mdx>
    <mdx n="0" f="v">
      <t c="9" si="27">
        <n x="24"/>
        <n x="25"/>
        <n x="16"/>
        <n x="26"/>
        <n x="21"/>
        <n x="112"/>
        <n x="102"/>
        <n x="113"/>
        <n x="5"/>
      </t>
    </mdx>
    <mdx n="0" f="m">
      <t c="3">
        <n x="98"/>
        <n x="30"/>
        <n x="114"/>
      </t>
    </mdx>
    <mdx n="0" f="v">
      <t c="9" si="27">
        <n x="24"/>
        <n x="25"/>
        <n x="16"/>
        <n x="26"/>
        <n x="20"/>
        <n x="98"/>
        <n x="30"/>
        <n x="114"/>
        <n x="5"/>
      </t>
    </mdx>
    <mdx n="0" f="v">
      <t c="9" si="27">
        <n x="24"/>
        <n x="25"/>
        <n x="16"/>
        <n x="26"/>
        <n x="21"/>
        <n x="98"/>
        <n x="30"/>
        <n x="114"/>
        <n x="5"/>
      </t>
    </mdx>
    <mdx n="0" f="m">
      <t c="3">
        <n x="98"/>
        <n x="52"/>
        <n x="115"/>
      </t>
    </mdx>
    <mdx n="0" f="v">
      <t c="9" si="27">
        <n x="24"/>
        <n x="25"/>
        <n x="16"/>
        <n x="26"/>
        <n x="20"/>
        <n x="98"/>
        <n x="52"/>
        <n x="115"/>
        <n x="5"/>
      </t>
    </mdx>
    <mdx n="0" f="v">
      <t c="9" si="27">
        <n x="24"/>
        <n x="25"/>
        <n x="16"/>
        <n x="26"/>
        <n x="21"/>
        <n x="98"/>
        <n x="52"/>
        <n x="115"/>
        <n x="5"/>
      </t>
    </mdx>
    <mdx n="0" f="m">
      <t c="3">
        <n x="98"/>
        <n x="18"/>
        <n x="116"/>
      </t>
    </mdx>
    <mdx n="0" f="v">
      <t c="9" si="27">
        <n x="24"/>
        <n x="25"/>
        <n x="16"/>
        <n x="26"/>
        <n x="20"/>
        <n x="98"/>
        <n x="18"/>
        <n x="116"/>
        <n x="5"/>
      </t>
    </mdx>
    <mdx n="0" f="v">
      <t c="9" si="27">
        <n x="24"/>
        <n x="25"/>
        <n x="16"/>
        <n x="26"/>
        <n x="21"/>
        <n x="98"/>
        <n x="18"/>
        <n x="116"/>
        <n x="5"/>
      </t>
    </mdx>
    <mdx n="0" f="m">
      <t c="3">
        <n x="117"/>
        <n x="102"/>
        <n x="118"/>
      </t>
    </mdx>
    <mdx n="0" f="v">
      <t c="9" si="27">
        <n x="24"/>
        <n x="25"/>
        <n x="16"/>
        <n x="26"/>
        <n x="20"/>
        <n x="117"/>
        <n x="102"/>
        <n x="118"/>
        <n x="5"/>
      </t>
    </mdx>
    <mdx n="0" f="v">
      <t c="9" si="27">
        <n x="24"/>
        <n x="25"/>
        <n x="16"/>
        <n x="26"/>
        <n x="21"/>
        <n x="117"/>
        <n x="102"/>
        <n x="118"/>
        <n x="5"/>
      </t>
    </mdx>
    <mdx n="0" f="m">
      <t c="3">
        <n x="98"/>
        <n x="30"/>
        <n x="119"/>
      </t>
    </mdx>
    <mdx n="0" f="v">
      <t c="9" si="27">
        <n x="24"/>
        <n x="25"/>
        <n x="16"/>
        <n x="26"/>
        <n x="20"/>
        <n x="98"/>
        <n x="30"/>
        <n x="119"/>
        <n x="5"/>
      </t>
    </mdx>
    <mdx n="0" f="v">
      <t c="9" si="27">
        <n x="24"/>
        <n x="25"/>
        <n x="16"/>
        <n x="26"/>
        <n x="21"/>
        <n x="98"/>
        <n x="30"/>
        <n x="119"/>
        <n x="5"/>
      </t>
    </mdx>
    <mdx n="0" f="m">
      <t c="3">
        <n x="98"/>
        <n x="52"/>
        <n x="120"/>
      </t>
    </mdx>
    <mdx n="0" f="v">
      <t c="9" si="27">
        <n x="24"/>
        <n x="25"/>
        <n x="16"/>
        <n x="26"/>
        <n x="20"/>
        <n x="98"/>
        <n x="52"/>
        <n x="120"/>
        <n x="5"/>
      </t>
    </mdx>
    <mdx n="0" f="v">
      <t c="9" si="27">
        <n x="24"/>
        <n x="25"/>
        <n x="16"/>
        <n x="26"/>
        <n x="21"/>
        <n x="98"/>
        <n x="52"/>
        <n x="120"/>
        <n x="5"/>
      </t>
    </mdx>
    <mdx n="0" f="m">
      <t c="3">
        <n x="98"/>
        <n x="18"/>
        <n x="121"/>
      </t>
    </mdx>
    <mdx n="0" f="v">
      <t c="9" si="27">
        <n x="24"/>
        <n x="25"/>
        <n x="16"/>
        <n x="26"/>
        <n x="20"/>
        <n x="98"/>
        <n x="18"/>
        <n x="121"/>
        <n x="5"/>
      </t>
    </mdx>
    <mdx n="0" f="v">
      <t c="9" si="27">
        <n x="24"/>
        <n x="25"/>
        <n x="16"/>
        <n x="26"/>
        <n x="21"/>
        <n x="98"/>
        <n x="18"/>
        <n x="121"/>
        <n x="5"/>
      </t>
    </mdx>
    <mdx n="0" f="m">
      <t c="3">
        <n x="122"/>
        <n x="102"/>
        <n x="123"/>
      </t>
    </mdx>
    <mdx n="0" f="v">
      <t c="9" si="27">
        <n x="24"/>
        <n x="25"/>
        <n x="16"/>
        <n x="26"/>
        <n x="20"/>
        <n x="122"/>
        <n x="102"/>
        <n x="123"/>
        <n x="5"/>
      </t>
    </mdx>
    <mdx n="0" f="v">
      <t c="9" si="27">
        <n x="24"/>
        <n x="25"/>
        <n x="16"/>
        <n x="26"/>
        <n x="21"/>
        <n x="122"/>
        <n x="102"/>
        <n x="123"/>
        <n x="5"/>
      </t>
    </mdx>
    <mdx n="0" f="m">
      <t c="3">
        <n x="98"/>
        <n x="30"/>
        <n x="124"/>
      </t>
    </mdx>
    <mdx n="0" f="v">
      <t c="9" si="27">
        <n x="24"/>
        <n x="25"/>
        <n x="16"/>
        <n x="26"/>
        <n x="20"/>
        <n x="98"/>
        <n x="30"/>
        <n x="124"/>
        <n x="5"/>
      </t>
    </mdx>
    <mdx n="0" f="v">
      <t c="9" si="27">
        <n x="24"/>
        <n x="25"/>
        <n x="16"/>
        <n x="26"/>
        <n x="21"/>
        <n x="98"/>
        <n x="30"/>
        <n x="124"/>
        <n x="5"/>
      </t>
    </mdx>
    <mdx n="0" f="m">
      <t c="2">
        <n x="98"/>
        <n x="73"/>
      </t>
    </mdx>
    <mdx n="0" f="m">
      <t c="3">
        <n x="98"/>
        <n x="73"/>
        <n x="125"/>
      </t>
    </mdx>
    <mdx n="0" f="v">
      <t c="9" si="27">
        <n x="24"/>
        <n x="25"/>
        <n x="16"/>
        <n x="26"/>
        <n x="20"/>
        <n x="98"/>
        <n x="73"/>
        <n x="125"/>
        <n x="5"/>
      </t>
    </mdx>
    <mdx n="0" f="v">
      <t c="9" si="27">
        <n x="24"/>
        <n x="25"/>
        <n x="16"/>
        <n x="26"/>
        <n x="21"/>
        <n x="98"/>
        <n x="73"/>
        <n x="125"/>
        <n x="5"/>
      </t>
    </mdx>
    <mdx n="0" f="m">
      <t c="3">
        <n x="98"/>
        <n x="18"/>
        <n x="126"/>
      </t>
    </mdx>
    <mdx n="0" f="v">
      <t c="9" si="27">
        <n x="24"/>
        <n x="25"/>
        <n x="16"/>
        <n x="26"/>
        <n x="20"/>
        <n x="98"/>
        <n x="18"/>
        <n x="126"/>
        <n x="5"/>
      </t>
    </mdx>
    <mdx n="0" f="v">
      <t c="9" si="27">
        <n x="24"/>
        <n x="25"/>
        <n x="16"/>
        <n x="26"/>
        <n x="21"/>
        <n x="98"/>
        <n x="18"/>
        <n x="126"/>
        <n x="5"/>
      </t>
    </mdx>
    <mdx n="0" f="m">
      <t c="3">
        <n x="127"/>
        <n x="102"/>
        <n x="128"/>
      </t>
    </mdx>
    <mdx n="0" f="v">
      <t c="9" si="27">
        <n x="24"/>
        <n x="25"/>
        <n x="16"/>
        <n x="26"/>
        <n x="20"/>
        <n x="127"/>
        <n x="102"/>
        <n x="128"/>
        <n x="5"/>
      </t>
    </mdx>
    <mdx n="0" f="v">
      <t c="9" si="27">
        <n x="24"/>
        <n x="25"/>
        <n x="16"/>
        <n x="26"/>
        <n x="21"/>
        <n x="127"/>
        <n x="102"/>
        <n x="128"/>
        <n x="5"/>
      </t>
    </mdx>
    <mdx n="0" f="m">
      <t c="3">
        <n x="98"/>
        <n x="30"/>
        <n x="129"/>
      </t>
    </mdx>
    <mdx n="0" f="v">
      <t c="9" si="27">
        <n x="24"/>
        <n x="25"/>
        <n x="16"/>
        <n x="26"/>
        <n x="20"/>
        <n x="98"/>
        <n x="30"/>
        <n x="129"/>
        <n x="5"/>
      </t>
    </mdx>
    <mdx n="0" f="v">
      <t c="9" si="27">
        <n x="24"/>
        <n x="25"/>
        <n x="16"/>
        <n x="26"/>
        <n x="21"/>
        <n x="98"/>
        <n x="30"/>
        <n x="129"/>
        <n x="5"/>
      </t>
    </mdx>
    <mdx n="0" f="m">
      <t c="3">
        <n x="98"/>
        <n x="73"/>
        <n x="130"/>
      </t>
    </mdx>
    <mdx n="0" f="v">
      <t c="9" si="27">
        <n x="24"/>
        <n x="25"/>
        <n x="16"/>
        <n x="26"/>
        <n x="20"/>
        <n x="98"/>
        <n x="73"/>
        <n x="130"/>
        <n x="5"/>
      </t>
    </mdx>
    <mdx n="0" f="v">
      <t c="9" si="27">
        <n x="24"/>
        <n x="25"/>
        <n x="16"/>
        <n x="26"/>
        <n x="21"/>
        <n x="98"/>
        <n x="73"/>
        <n x="130"/>
        <n x="5"/>
      </t>
    </mdx>
    <mdx n="0" f="m">
      <t c="3">
        <n x="98"/>
        <n x="18"/>
        <n x="131"/>
      </t>
    </mdx>
    <mdx n="0" f="v">
      <t c="9" si="27">
        <n x="24"/>
        <n x="25"/>
        <n x="16"/>
        <n x="26"/>
        <n x="20"/>
        <n x="98"/>
        <n x="18"/>
        <n x="131"/>
        <n x="5"/>
      </t>
    </mdx>
    <mdx n="0" f="v">
      <t c="9" si="27">
        <n x="24"/>
        <n x="25"/>
        <n x="16"/>
        <n x="26"/>
        <n x="21"/>
        <n x="98"/>
        <n x="18"/>
        <n x="131"/>
        <n x="5"/>
      </t>
    </mdx>
    <mdx n="0" f="m">
      <t c="3">
        <n x="132"/>
        <n x="102"/>
        <n x="133"/>
      </t>
    </mdx>
    <mdx n="0" f="v">
      <t c="9" si="27">
        <n x="24"/>
        <n x="25"/>
        <n x="16"/>
        <n x="26"/>
        <n x="20"/>
        <n x="132"/>
        <n x="102"/>
        <n x="133"/>
        <n x="5"/>
      </t>
    </mdx>
    <mdx n="0" f="v">
      <t c="9" si="27">
        <n x="24"/>
        <n x="25"/>
        <n x="16"/>
        <n x="26"/>
        <n x="21"/>
        <n x="132"/>
        <n x="102"/>
        <n x="133"/>
        <n x="5"/>
      </t>
    </mdx>
    <mdx n="0" f="m">
      <t c="3">
        <n x="98"/>
        <n x="30"/>
        <n x="134"/>
      </t>
    </mdx>
    <mdx n="0" f="v">
      <t c="9" si="27">
        <n x="24"/>
        <n x="25"/>
        <n x="16"/>
        <n x="26"/>
        <n x="20"/>
        <n x="98"/>
        <n x="30"/>
        <n x="134"/>
        <n x="5"/>
      </t>
    </mdx>
    <mdx n="0" f="v">
      <t c="9" si="27">
        <n x="24"/>
        <n x="25"/>
        <n x="16"/>
        <n x="26"/>
        <n x="21"/>
        <n x="98"/>
        <n x="30"/>
        <n x="134"/>
        <n x="5"/>
      </t>
    </mdx>
    <mdx n="0" f="m">
      <t c="3">
        <n x="98"/>
        <n x="73"/>
        <n x="135"/>
      </t>
    </mdx>
    <mdx n="0" f="v">
      <t c="9" si="27">
        <n x="24"/>
        <n x="25"/>
        <n x="16"/>
        <n x="26"/>
        <n x="20"/>
        <n x="98"/>
        <n x="73"/>
        <n x="135"/>
        <n x="5"/>
      </t>
    </mdx>
    <mdx n="0" f="v">
      <t c="9" si="27">
        <n x="24"/>
        <n x="25"/>
        <n x="16"/>
        <n x="26"/>
        <n x="21"/>
        <n x="98"/>
        <n x="73"/>
        <n x="135"/>
        <n x="5"/>
      </t>
    </mdx>
    <mdx n="0" f="m">
      <t c="3">
        <n x="98"/>
        <n x="18"/>
        <n x="136"/>
      </t>
    </mdx>
    <mdx n="0" f="v">
      <t c="9" si="27">
        <n x="24"/>
        <n x="25"/>
        <n x="16"/>
        <n x="26"/>
        <n x="20"/>
        <n x="98"/>
        <n x="18"/>
        <n x="136"/>
        <n x="5"/>
      </t>
    </mdx>
    <mdx n="0" f="v">
      <t c="9" si="27">
        <n x="24"/>
        <n x="25"/>
        <n x="16"/>
        <n x="26"/>
        <n x="21"/>
        <n x="98"/>
        <n x="18"/>
        <n x="136"/>
        <n x="5"/>
      </t>
    </mdx>
    <mdx n="0" f="m">
      <t c="3">
        <n x="137"/>
        <n x="102"/>
        <n x="138"/>
      </t>
    </mdx>
    <mdx n="0" f="v">
      <t c="9" si="27">
        <n x="24"/>
        <n x="25"/>
        <n x="16"/>
        <n x="26"/>
        <n x="20"/>
        <n x="137"/>
        <n x="102"/>
        <n x="138"/>
        <n x="5"/>
      </t>
    </mdx>
    <mdx n="0" f="v">
      <t c="9" si="27">
        <n x="24"/>
        <n x="25"/>
        <n x="16"/>
        <n x="26"/>
        <n x="21"/>
        <n x="137"/>
        <n x="102"/>
        <n x="138"/>
        <n x="5"/>
      </t>
    </mdx>
    <mdx n="0" f="m">
      <t c="3">
        <n x="98"/>
        <n x="30"/>
        <n x="139"/>
      </t>
    </mdx>
    <mdx n="0" f="v">
      <t c="9" si="27">
        <n x="24"/>
        <n x="25"/>
        <n x="16"/>
        <n x="26"/>
        <n x="20"/>
        <n x="98"/>
        <n x="30"/>
        <n x="139"/>
        <n x="5"/>
      </t>
    </mdx>
    <mdx n="0" f="v">
      <t c="9" si="27">
        <n x="24"/>
        <n x="25"/>
        <n x="16"/>
        <n x="26"/>
        <n x="21"/>
        <n x="98"/>
        <n x="30"/>
        <n x="139"/>
        <n x="5"/>
      </t>
    </mdx>
    <mdx n="0" f="m">
      <t c="2">
        <n x="98"/>
        <n x="88"/>
      </t>
    </mdx>
    <mdx n="0" f="m">
      <t c="3">
        <n x="98"/>
        <n x="88"/>
        <n x="140"/>
      </t>
    </mdx>
    <mdx n="0" f="v">
      <t c="9" si="27">
        <n x="24"/>
        <n x="25"/>
        <n x="16"/>
        <n x="26"/>
        <n x="20"/>
        <n x="98"/>
        <n x="88"/>
        <n x="140"/>
        <n x="5"/>
      </t>
    </mdx>
    <mdx n="0" f="v">
      <t c="9" si="27">
        <n x="24"/>
        <n x="25"/>
        <n x="16"/>
        <n x="26"/>
        <n x="21"/>
        <n x="98"/>
        <n x="88"/>
        <n x="140"/>
        <n x="5"/>
      </t>
    </mdx>
    <mdx n="0" f="m">
      <t c="3">
        <n x="98"/>
        <n x="18"/>
        <n x="141"/>
      </t>
    </mdx>
    <mdx n="0" f="v">
      <t c="9" si="27">
        <n x="24"/>
        <n x="25"/>
        <n x="16"/>
        <n x="26"/>
        <n x="20"/>
        <n x="98"/>
        <n x="18"/>
        <n x="141"/>
        <n x="5"/>
      </t>
    </mdx>
    <mdx n="0" f="v">
      <t c="9" si="27">
        <n x="24"/>
        <n x="25"/>
        <n x="16"/>
        <n x="26"/>
        <n x="21"/>
        <n x="98"/>
        <n x="18"/>
        <n x="141"/>
        <n x="5"/>
      </t>
    </mdx>
    <mdx n="0" f="m">
      <t c="3">
        <n x="142"/>
        <n x="102"/>
        <n x="143"/>
      </t>
    </mdx>
    <mdx n="0" f="v">
      <t c="9" si="27">
        <n x="24"/>
        <n x="25"/>
        <n x="16"/>
        <n x="26"/>
        <n x="20"/>
        <n x="142"/>
        <n x="102"/>
        <n x="143"/>
        <n x="5"/>
      </t>
    </mdx>
    <mdx n="0" f="v">
      <t c="9" si="27">
        <n x="24"/>
        <n x="25"/>
        <n x="16"/>
        <n x="26"/>
        <n x="21"/>
        <n x="142"/>
        <n x="102"/>
        <n x="143"/>
        <n x="5"/>
      </t>
    </mdx>
    <mdx n="0" f="m">
      <t c="3">
        <n x="98"/>
        <n x="30"/>
        <n x="144"/>
      </t>
    </mdx>
    <mdx n="0" f="v">
      <t c="9" si="27">
        <n x="24"/>
        <n x="25"/>
        <n x="16"/>
        <n x="26"/>
        <n x="20"/>
        <n x="98"/>
        <n x="30"/>
        <n x="144"/>
        <n x="5"/>
      </t>
    </mdx>
    <mdx n="0" f="v">
      <t c="9" si="27">
        <n x="24"/>
        <n x="25"/>
        <n x="16"/>
        <n x="26"/>
        <n x="21"/>
        <n x="98"/>
        <n x="30"/>
        <n x="144"/>
        <n x="5"/>
      </t>
    </mdx>
    <mdx n="0" f="m">
      <t c="3">
        <n x="98"/>
        <n x="88"/>
        <n x="145"/>
      </t>
    </mdx>
    <mdx n="0" f="v">
      <t c="9" si="27">
        <n x="24"/>
        <n x="25"/>
        <n x="16"/>
        <n x="26"/>
        <n x="20"/>
        <n x="98"/>
        <n x="88"/>
        <n x="145"/>
        <n x="5"/>
      </t>
    </mdx>
    <mdx n="0" f="v">
      <t c="9" si="27">
        <n x="24"/>
        <n x="25"/>
        <n x="16"/>
        <n x="26"/>
        <n x="21"/>
        <n x="98"/>
        <n x="88"/>
        <n x="145"/>
        <n x="5"/>
      </t>
    </mdx>
    <mdx n="0" f="m">
      <t c="3">
        <n x="98"/>
        <n x="18"/>
        <n x="146"/>
      </t>
    </mdx>
    <mdx n="0" f="v">
      <t c="9" si="27">
        <n x="24"/>
        <n x="25"/>
        <n x="16"/>
        <n x="26"/>
        <n x="20"/>
        <n x="98"/>
        <n x="18"/>
        <n x="146"/>
        <n x="5"/>
      </t>
    </mdx>
    <mdx n="0" f="v">
      <t c="9" si="27">
        <n x="24"/>
        <n x="25"/>
        <n x="16"/>
        <n x="26"/>
        <n x="21"/>
        <n x="98"/>
        <n x="18"/>
        <n x="146"/>
        <n x="5"/>
      </t>
    </mdx>
    <mdx n="0" f="m">
      <t c="3">
        <n x="147"/>
        <n x="102"/>
        <n x="148"/>
      </t>
    </mdx>
    <mdx n="0" f="v">
      <t c="9" si="27">
        <n x="24"/>
        <n x="25"/>
        <n x="16"/>
        <n x="26"/>
        <n x="20"/>
        <n x="147"/>
        <n x="102"/>
        <n x="148"/>
        <n x="5"/>
      </t>
    </mdx>
    <mdx n="0" f="v">
      <t c="9" si="27">
        <n x="24"/>
        <n x="25"/>
        <n x="16"/>
        <n x="26"/>
        <n x="21"/>
        <n x="147"/>
        <n x="102"/>
        <n x="148"/>
        <n x="5"/>
      </t>
    </mdx>
    <mdx n="0" f="m">
      <t c="3">
        <n x="98"/>
        <n x="30"/>
        <n x="149"/>
      </t>
    </mdx>
    <mdx n="0" f="v">
      <t c="9" si="27">
        <n x="24"/>
        <n x="25"/>
        <n x="16"/>
        <n x="26"/>
        <n x="20"/>
        <n x="98"/>
        <n x="30"/>
        <n x="149"/>
        <n x="5"/>
      </t>
    </mdx>
    <mdx n="0" f="v">
      <t c="9" si="27">
        <n x="24"/>
        <n x="25"/>
        <n x="16"/>
        <n x="26"/>
        <n x="21"/>
        <n x="98"/>
        <n x="30"/>
        <n x="149"/>
        <n x="5"/>
      </t>
    </mdx>
    <mdx n="0" f="m">
      <t c="3">
        <n x="98"/>
        <n x="88"/>
        <n x="150"/>
      </t>
    </mdx>
    <mdx n="0" f="v">
      <t c="9" si="27">
        <n x="24"/>
        <n x="25"/>
        <n x="16"/>
        <n x="26"/>
        <n x="20"/>
        <n x="98"/>
        <n x="88"/>
        <n x="150"/>
        <n x="5"/>
      </t>
    </mdx>
    <mdx n="0" f="v">
      <t c="9" si="27">
        <n x="24"/>
        <n x="25"/>
        <n x="16"/>
        <n x="26"/>
        <n x="21"/>
        <n x="98"/>
        <n x="88"/>
        <n x="150"/>
        <n x="5"/>
      </t>
    </mdx>
    <mdx n="0" f="m">
      <t c="3">
        <n x="98"/>
        <n x="18"/>
        <n x="151"/>
      </t>
    </mdx>
    <mdx n="0" f="v">
      <t c="9" si="27">
        <n x="24"/>
        <n x="25"/>
        <n x="16"/>
        <n x="26"/>
        <n x="20"/>
        <n x="98"/>
        <n x="18"/>
        <n x="151"/>
        <n x="5"/>
      </t>
    </mdx>
    <mdx n="0" f="v">
      <t c="9" si="27">
        <n x="24"/>
        <n x="25"/>
        <n x="16"/>
        <n x="26"/>
        <n x="21"/>
        <n x="98"/>
        <n x="18"/>
        <n x="151"/>
        <n x="5"/>
      </t>
    </mdx>
    <mdx n="0" f="m">
      <t c="3">
        <n x="98"/>
        <n x="30"/>
        <n x="152"/>
      </t>
    </mdx>
    <mdx n="0" f="v">
      <t c="9" si="27">
        <n x="24"/>
        <n x="25"/>
        <n x="16"/>
        <n x="26"/>
        <n x="20"/>
        <n x="98"/>
        <n x="30"/>
        <n x="152"/>
        <n x="5"/>
      </t>
    </mdx>
    <mdx n="0" f="v">
      <t c="9" si="27">
        <n x="24"/>
        <n x="25"/>
        <n x="16"/>
        <n x="26"/>
        <n x="21"/>
        <n x="98"/>
        <n x="30"/>
        <n x="152"/>
        <n x="5"/>
      </t>
    </mdx>
    <mdx n="0" f="m">
      <t c="2">
        <n x="98"/>
        <n x="93"/>
      </t>
    </mdx>
    <mdx n="0" f="m">
      <t c="3">
        <n x="98"/>
        <n x="93"/>
        <n x="153"/>
      </t>
    </mdx>
    <mdx n="0" f="v">
      <t c="9" si="27">
        <n x="24"/>
        <n x="25"/>
        <n x="16"/>
        <n x="26"/>
        <n x="20"/>
        <n x="98"/>
        <n x="93"/>
        <n x="153"/>
        <n x="5"/>
      </t>
    </mdx>
    <mdx n="0" f="v">
      <t c="9" si="27">
        <n x="24"/>
        <n x="25"/>
        <n x="16"/>
        <n x="26"/>
        <n x="21"/>
        <n x="98"/>
        <n x="93"/>
        <n x="153"/>
        <n x="5"/>
      </t>
    </mdx>
    <mdx n="0" f="m">
      <t c="3">
        <n x="98"/>
        <n x="18"/>
        <n x="154"/>
      </t>
    </mdx>
    <mdx n="0" f="v">
      <t c="9" si="27">
        <n x="24"/>
        <n x="25"/>
        <n x="16"/>
        <n x="26"/>
        <n x="20"/>
        <n x="98"/>
        <n x="18"/>
        <n x="154"/>
        <n x="5"/>
      </t>
    </mdx>
    <mdx n="0" f="v">
      <t c="9" si="27">
        <n x="24"/>
        <n x="25"/>
        <n x="16"/>
        <n x="26"/>
        <n x="21"/>
        <n x="98"/>
        <n x="18"/>
        <n x="154"/>
        <n x="5"/>
      </t>
    </mdx>
    <mdx n="0" f="m">
      <t c="3">
        <n x="98"/>
        <n x="93"/>
        <n x="155"/>
      </t>
    </mdx>
    <mdx n="0" f="v">
      <t c="9" si="27">
        <n x="24"/>
        <n x="25"/>
        <n x="16"/>
        <n x="26"/>
        <n x="20"/>
        <n x="98"/>
        <n x="93"/>
        <n x="155"/>
        <n x="5"/>
      </t>
    </mdx>
    <mdx n="0" f="v">
      <t c="9" si="27">
        <n x="24"/>
        <n x="25"/>
        <n x="16"/>
        <n x="26"/>
        <n x="21"/>
        <n x="98"/>
        <n x="93"/>
        <n x="155"/>
        <n x="5"/>
      </t>
    </mdx>
    <mdx n="0" f="m">
      <t c="3">
        <n x="98"/>
        <n x="18"/>
        <n x="156"/>
      </t>
    </mdx>
    <mdx n="0" f="v">
      <t c="9" si="27">
        <n x="24"/>
        <n x="25"/>
        <n x="16"/>
        <n x="26"/>
        <n x="20"/>
        <n x="98"/>
        <n x="18"/>
        <n x="156"/>
        <n x="5"/>
      </t>
    </mdx>
    <mdx n="0" f="v">
      <t c="9" si="27">
        <n x="24"/>
        <n x="25"/>
        <n x="16"/>
        <n x="26"/>
        <n x="21"/>
        <n x="98"/>
        <n x="18"/>
        <n x="156"/>
        <n x="5"/>
      </t>
    </mdx>
    <mdx n="0" f="m">
      <t c="3">
        <n x="98"/>
        <n x="93"/>
        <n x="157"/>
      </t>
    </mdx>
    <mdx n="0" f="v">
      <t c="9" si="27">
        <n x="24"/>
        <n x="25"/>
        <n x="16"/>
        <n x="26"/>
        <n x="20"/>
        <n x="98"/>
        <n x="93"/>
        <n x="157"/>
        <n x="5"/>
      </t>
    </mdx>
    <mdx n="0" f="v">
      <t c="9" si="27">
        <n x="24"/>
        <n x="25"/>
        <n x="16"/>
        <n x="26"/>
        <n x="21"/>
        <n x="98"/>
        <n x="93"/>
        <n x="157"/>
        <n x="5"/>
      </t>
    </mdx>
    <mdx n="0" f="m">
      <t c="3">
        <n x="98"/>
        <n x="18"/>
        <n x="158"/>
      </t>
    </mdx>
    <mdx n="0" f="v">
      <t c="9" si="27">
        <n x="24"/>
        <n x="25"/>
        <n x="16"/>
        <n x="26"/>
        <n x="20"/>
        <n x="98"/>
        <n x="18"/>
        <n x="158"/>
        <n x="5"/>
      </t>
    </mdx>
    <mdx n="0" f="v">
      <t c="9" si="27">
        <n x="24"/>
        <n x="25"/>
        <n x="16"/>
        <n x="26"/>
        <n x="21"/>
        <n x="98"/>
        <n x="18"/>
        <n x="158"/>
        <n x="5"/>
      </t>
    </mdx>
    <mdx n="0" f="m">
      <t c="1">
        <n x="159"/>
      </t>
    </mdx>
    <mdx n="0" f="m">
      <t c="2">
        <n x="160"/>
        <n x="161"/>
      </t>
    </mdx>
    <mdx n="0" f="m">
      <t c="3">
        <n x="160"/>
        <n x="161"/>
        <n x="162"/>
      </t>
    </mdx>
    <mdx n="0" f="v">
      <t c="9" si="27">
        <n x="24"/>
        <n x="25"/>
        <n x="16"/>
        <n x="26"/>
        <n x="159"/>
        <n x="160"/>
        <n x="161"/>
        <n x="162"/>
        <n x="5"/>
      </t>
    </mdx>
    <mdx n="0" f="m">
      <t c="2">
        <n x="160"/>
        <n x="163"/>
      </t>
    </mdx>
    <mdx n="0" f="m">
      <t c="3">
        <n x="160"/>
        <n x="163"/>
        <n x="164"/>
      </t>
    </mdx>
    <mdx n="0" f="v">
      <t c="9" si="27">
        <n x="24"/>
        <n x="25"/>
        <n x="16"/>
        <n x="26"/>
        <n x="159"/>
        <n x="160"/>
        <n x="163"/>
        <n x="164"/>
        <n x="5"/>
      </t>
    </mdx>
    <mdx n="0" f="m">
      <t c="3">
        <n x="160"/>
        <n x="163"/>
        <n x="165"/>
      </t>
    </mdx>
    <mdx n="0" f="v">
      <t c="9" si="27">
        <n x="24"/>
        <n x="25"/>
        <n x="16"/>
        <n x="26"/>
        <n x="159"/>
        <n x="160"/>
        <n x="163"/>
        <n x="165"/>
        <n x="5"/>
      </t>
    </mdx>
    <mdx n="0" f="m">
      <t c="3">
        <n x="160"/>
        <n x="163"/>
        <n x="166"/>
      </t>
    </mdx>
    <mdx n="0" f="v">
      <t c="9" si="27">
        <n x="24"/>
        <n x="25"/>
        <n x="16"/>
        <n x="26"/>
        <n x="159"/>
        <n x="160"/>
        <n x="163"/>
        <n x="166"/>
        <n x="5"/>
      </t>
    </mdx>
    <mdx n="0" f="m">
      <t c="2">
        <n x="160"/>
        <n x="167"/>
      </t>
    </mdx>
    <mdx n="0" f="m">
      <t c="3">
        <n x="160"/>
        <n x="167"/>
        <n x="168"/>
      </t>
    </mdx>
    <mdx n="0" f="v">
      <t c="9" si="27">
        <n x="24"/>
        <n x="25"/>
        <n x="16"/>
        <n x="26"/>
        <n x="159"/>
        <n x="160"/>
        <n x="167"/>
        <n x="168"/>
        <n x="5"/>
      </t>
    </mdx>
    <mdx n="0" f="m">
      <t c="3">
        <n x="160"/>
        <n x="167"/>
        <n x="169"/>
      </t>
    </mdx>
    <mdx n="0" f="v">
      <t c="9" si="27">
        <n x="24"/>
        <n x="25"/>
        <n x="16"/>
        <n x="26"/>
        <n x="159"/>
        <n x="160"/>
        <n x="167"/>
        <n x="169"/>
        <n x="5"/>
      </t>
    </mdx>
    <mdx n="0" f="m">
      <t c="2">
        <n x="170"/>
        <n x="93"/>
      </t>
    </mdx>
    <mdx n="0" f="m">
      <t c="3">
        <n x="170"/>
        <n x="93"/>
        <n x="171"/>
      </t>
    </mdx>
    <mdx n="0" f="v">
      <t c="9" si="27">
        <n x="24"/>
        <n x="25"/>
        <n x="16"/>
        <n x="26"/>
        <n x="20"/>
        <n x="170"/>
        <n x="93"/>
        <n x="171"/>
        <n x="5"/>
      </t>
    </mdx>
    <mdx n="0" f="m">
      <t c="2">
        <n x="170"/>
        <n x="167"/>
      </t>
    </mdx>
    <mdx n="0" f="m">
      <t c="3">
        <n x="170"/>
        <n x="167"/>
        <n x="172"/>
      </t>
    </mdx>
    <mdx n="0" f="v">
      <t c="9" si="27">
        <n x="24"/>
        <n x="25"/>
        <n x="16"/>
        <n x="26"/>
        <n x="20"/>
        <n x="170"/>
        <n x="167"/>
        <n x="172"/>
        <n x="5"/>
      </t>
    </mdx>
  </mdxMetadata>
  <valueMetadata count="399">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valueMetadata>
</metadata>
</file>

<file path=xl/sharedStrings.xml><?xml version="1.0" encoding="utf-8"?>
<sst xmlns="http://schemas.openxmlformats.org/spreadsheetml/2006/main" count="480" uniqueCount="191">
  <si>
    <t>Cost catalogue by scale</t>
  </si>
  <si>
    <t>Careers A 
Main career  A - Klassieke loopbanen / Carrières classiques</t>
  </si>
  <si>
    <t>Worksheet</t>
  </si>
  <si>
    <t>Career description</t>
  </si>
  <si>
    <t xml:space="preserve">Career  AN </t>
  </si>
  <si>
    <t>Nieuwe federale loopbaan 1/01/2014 / Nouvelle carrière fédérale 1/01/2014</t>
  </si>
  <si>
    <t xml:space="preserve">Career  AA </t>
  </si>
  <si>
    <t>Federale loopbaan in uitdoving / Carrière fédérale en extinction</t>
  </si>
  <si>
    <t>Career MAN_IF</t>
  </si>
  <si>
    <t>Career  MAN - Mandaathouders / Mandataires</t>
  </si>
  <si>
    <t>Career  IF - Inspectie van Financiën / Inspection des Finances</t>
  </si>
  <si>
    <t>The salary cost referenced in this catalogue is based on the observation of individual costs in the year 2020 for the envelopes of FPS, PPS and some Special Corps (Group 1 of circular 701). 
For all career scales where the number of observed RRN is strictly higher than 10, the observed value was taken as the average of all individual projections in that scale. 
In the case where, within a cohort of scales, a scale has no reliable observed value (RRN ≤ 10 or no value at all) but a higher or lower scale in the cohort has a reliable value, an increment is made from the observed value. 
If the scale has no reliable observed value and is isolated (no value in a higher or lower scale) the value of the last cost catalogue is taken into account.</t>
  </si>
  <si>
    <r>
      <t xml:space="preserve">Cost estimator: </t>
    </r>
    <r>
      <rPr>
        <b/>
        <sz val="9"/>
        <color rgb="FF002060"/>
        <rFont val="Roboto Light"/>
      </rPr>
      <t>Mean AsIs cost</t>
    </r>
  </si>
  <si>
    <r>
      <t xml:space="preserve">Ref: </t>
    </r>
    <r>
      <rPr>
        <b/>
        <sz val="9"/>
        <color rgb="FF002060"/>
        <rFont val="Roboto Light"/>
      </rPr>
      <t>RM 202112</t>
    </r>
  </si>
  <si>
    <t>FOD's &amp; POD's - SPF &amp; SPP</t>
  </si>
  <si>
    <t>BCMV4</t>
  </si>
  <si>
    <t>Class</t>
  </si>
  <si>
    <t>Scale</t>
  </si>
  <si>
    <t xml:space="preserve">Year cost </t>
  </si>
  <si>
    <t>Main career:  A - Klassieke loopbanen / Carrières classiques</t>
  </si>
  <si>
    <t>Career:  AN - Nieuwe federale loopbaan 1/01/2014 / Nouvelle carrière fédérale 1/01/2014</t>
  </si>
  <si>
    <t>Niv. A</t>
  </si>
  <si>
    <t>S</t>
  </si>
  <si>
    <t>C</t>
  </si>
  <si>
    <t>Niv. B</t>
  </si>
  <si>
    <t>Niv. C</t>
  </si>
  <si>
    <t>Niv. D</t>
  </si>
  <si>
    <t>A1</t>
  </si>
  <si>
    <t>NA11</t>
  </si>
  <si>
    <t>B</t>
  </si>
  <si>
    <t>B1</t>
  </si>
  <si>
    <t>C1</t>
  </si>
  <si>
    <t>D</t>
  </si>
  <si>
    <t>DC1</t>
  </si>
  <si>
    <t>NA12</t>
  </si>
  <si>
    <t>B2</t>
  </si>
  <si>
    <t>C2</t>
  </si>
  <si>
    <t>DC2</t>
  </si>
  <si>
    <t>NA13</t>
  </si>
  <si>
    <t>B3</t>
  </si>
  <si>
    <t>C3</t>
  </si>
  <si>
    <t>NDA1</t>
  </si>
  <si>
    <t>NA14</t>
  </si>
  <si>
    <t>B4</t>
  </si>
  <si>
    <t>C4</t>
  </si>
  <si>
    <t>NDA2</t>
  </si>
  <si>
    <t>NA15</t>
  </si>
  <si>
    <t>B5</t>
  </si>
  <si>
    <t>C5</t>
  </si>
  <si>
    <t>NDA3</t>
  </si>
  <si>
    <t>NA16</t>
  </si>
  <si>
    <t>BS1</t>
  </si>
  <si>
    <t>CS1</t>
  </si>
  <si>
    <t>NDA4</t>
  </si>
  <si>
    <t>A2</t>
  </si>
  <si>
    <t>NA21</t>
  </si>
  <si>
    <t>BS2</t>
  </si>
  <si>
    <t>CS2</t>
  </si>
  <si>
    <t>NDA5</t>
  </si>
  <si>
    <t>NA22</t>
  </si>
  <si>
    <t>BS3</t>
  </si>
  <si>
    <t>CS3</t>
  </si>
  <si>
    <t>NDT1</t>
  </si>
  <si>
    <t>NA23</t>
  </si>
  <si>
    <t>BS4</t>
  </si>
  <si>
    <t>CS4</t>
  </si>
  <si>
    <t>NDT2</t>
  </si>
  <si>
    <t>NA24</t>
  </si>
  <si>
    <t>NBF6</t>
  </si>
  <si>
    <t>CS5</t>
  </si>
  <si>
    <t>NDT3</t>
  </si>
  <si>
    <t>NA25</t>
  </si>
  <si>
    <t>NBI1</t>
  </si>
  <si>
    <t>NCF1</t>
  </si>
  <si>
    <t>NDT4</t>
  </si>
  <si>
    <t>A3</t>
  </si>
  <si>
    <t>NA31</t>
  </si>
  <si>
    <t>NBI2</t>
  </si>
  <si>
    <t>NCF2</t>
  </si>
  <si>
    <t>NDT5</t>
  </si>
  <si>
    <t>NA32</t>
  </si>
  <si>
    <t>NBI3</t>
  </si>
  <si>
    <t>NCF3</t>
  </si>
  <si>
    <t>NDT6</t>
  </si>
  <si>
    <t>NA33</t>
  </si>
  <si>
    <t>NBI4</t>
  </si>
  <si>
    <t>NCF4</t>
  </si>
  <si>
    <t>NA34</t>
  </si>
  <si>
    <t>NBI5</t>
  </si>
  <si>
    <t>NA35</t>
  </si>
  <si>
    <t>A4</t>
  </si>
  <si>
    <t>NA41</t>
  </si>
  <si>
    <t>NA42</t>
  </si>
  <si>
    <t>NA43</t>
  </si>
  <si>
    <t>NA44</t>
  </si>
  <si>
    <t>A5</t>
  </si>
  <si>
    <t>NA51</t>
  </si>
  <si>
    <t>NA52</t>
  </si>
  <si>
    <t>NA53</t>
  </si>
  <si>
    <t>NA54</t>
  </si>
  <si>
    <t>Technical specifications</t>
  </si>
  <si>
    <t>Parameters</t>
  </si>
  <si>
    <t>Scheduling values</t>
  </si>
  <si>
    <t>Patronal contributions</t>
  </si>
  <si>
    <t>Salary paid by</t>
  </si>
  <si>
    <t>PERSO PAY</t>
  </si>
  <si>
    <t>SLR4</t>
  </si>
  <si>
    <t>JAN</t>
  </si>
  <si>
    <t>Index value (2021-10)</t>
  </si>
  <si>
    <t>FEB</t>
  </si>
  <si>
    <t>MAR</t>
  </si>
  <si>
    <t>The annual cost listed in the catalogue is a 'full cost' for the salary scale. 
It covers the average salary as well as the average holiday allowance, end-of-year allowance, bonuses and other allowances. 
Only costs related to public transport passes are not taken into account. 
This cost takes into account the index and the employer's contributions in force in the reference month.</t>
  </si>
  <si>
    <t>APR</t>
  </si>
  <si>
    <t>MAY</t>
  </si>
  <si>
    <t>JUN</t>
  </si>
  <si>
    <t>JUL</t>
  </si>
  <si>
    <t>AUG</t>
  </si>
  <si>
    <t>SEP</t>
  </si>
  <si>
    <t>OCT</t>
  </si>
  <si>
    <t>NOV</t>
  </si>
  <si>
    <t>DEC</t>
  </si>
  <si>
    <t>Estimation of the remaining cost according to month of entry</t>
  </si>
  <si>
    <r>
      <t>You may choose hereafter a</t>
    </r>
    <r>
      <rPr>
        <b/>
        <i/>
        <sz val="10"/>
        <color rgb="FF002060"/>
        <rFont val="Roboto Light"/>
      </rPr>
      <t xml:space="preserve"> month</t>
    </r>
    <r>
      <rPr>
        <i/>
        <sz val="10"/>
        <color rgb="FF002060"/>
        <rFont val="Roboto Light"/>
      </rPr>
      <t xml:space="preserve"> of entry, a </t>
    </r>
    <r>
      <rPr>
        <b/>
        <i/>
        <sz val="10"/>
        <color rgb="FF002060"/>
        <rFont val="Roboto Light"/>
      </rPr>
      <t>status</t>
    </r>
    <r>
      <rPr>
        <i/>
        <sz val="10"/>
        <color rgb="FF002060"/>
        <rFont val="Roboto Light"/>
      </rPr>
      <t xml:space="preserve"> and a </t>
    </r>
    <r>
      <rPr>
        <b/>
        <i/>
        <sz val="10"/>
        <color rgb="FF002060"/>
        <rFont val="Roboto Light"/>
      </rPr>
      <t>scale</t>
    </r>
    <r>
      <rPr>
        <i/>
        <sz val="10"/>
        <color rgb="FF002060"/>
        <rFont val="Roboto Light"/>
      </rPr>
      <t xml:space="preserve"> by level. 
You will then see the estimated remaining salary cost for the year according to the scheduling values.</t>
    </r>
  </si>
  <si>
    <t>Month of entry</t>
  </si>
  <si>
    <t>Status</t>
  </si>
  <si>
    <t>A</t>
  </si>
  <si>
    <t>Career:  AA - Federale loopbaan in uitdoving / Carrière fédérale en extinction</t>
  </si>
  <si>
    <t>A11</t>
  </si>
  <si>
    <t>BA1</t>
  </si>
  <si>
    <t>AA.CA1</t>
  </si>
  <si>
    <t>DA1</t>
  </si>
  <si>
    <t>A12</t>
  </si>
  <si>
    <t>BA2</t>
  </si>
  <si>
    <t>AA.CA2</t>
  </si>
  <si>
    <t>DA2</t>
  </si>
  <si>
    <t>A21</t>
  </si>
  <si>
    <t>BA3</t>
  </si>
  <si>
    <t>AA.CA3</t>
  </si>
  <si>
    <t>DA3</t>
  </si>
  <si>
    <t>A22</t>
  </si>
  <si>
    <t>BF1</t>
  </si>
  <si>
    <t>AA.22B</t>
  </si>
  <si>
    <t>DA4</t>
  </si>
  <si>
    <t>A23</t>
  </si>
  <si>
    <t>BF2</t>
  </si>
  <si>
    <t>AA.CF1</t>
  </si>
  <si>
    <t>DF1</t>
  </si>
  <si>
    <t>A31</t>
  </si>
  <si>
    <t>BF3</t>
  </si>
  <si>
    <t>AA.CF2</t>
  </si>
  <si>
    <t>DF2</t>
  </si>
  <si>
    <t>A32</t>
  </si>
  <si>
    <t>BF4</t>
  </si>
  <si>
    <t>AA.CF3</t>
  </si>
  <si>
    <t>DT1</t>
  </si>
  <si>
    <t>A33</t>
  </si>
  <si>
    <t>BI1</t>
  </si>
  <si>
    <t>AA.CT1</t>
  </si>
  <si>
    <t>DT2</t>
  </si>
  <si>
    <t>A41</t>
  </si>
  <si>
    <t>BI2</t>
  </si>
  <si>
    <t>AA.CT2</t>
  </si>
  <si>
    <t>DT3</t>
  </si>
  <si>
    <t>A42</t>
  </si>
  <si>
    <t>BI3</t>
  </si>
  <si>
    <t>AA.CT3</t>
  </si>
  <si>
    <t>DT4</t>
  </si>
  <si>
    <t>A43</t>
  </si>
  <si>
    <t>BI4</t>
  </si>
  <si>
    <t>DT5</t>
  </si>
  <si>
    <t>A51</t>
  </si>
  <si>
    <t>BT1</t>
  </si>
  <si>
    <t>A52</t>
  </si>
  <si>
    <t>BT2</t>
  </si>
  <si>
    <t>A53</t>
  </si>
  <si>
    <t>BT3</t>
  </si>
  <si>
    <t>Career:  MAN - Mandaathouders / Mandataires</t>
  </si>
  <si>
    <t>M</t>
  </si>
  <si>
    <t>N</t>
  </si>
  <si>
    <t>MB7</t>
  </si>
  <si>
    <t>N-1</t>
  </si>
  <si>
    <t>MB6</t>
  </si>
  <si>
    <t>MB5</t>
  </si>
  <si>
    <t>MB4</t>
  </si>
  <si>
    <t>N-2</t>
  </si>
  <si>
    <t>MB3</t>
  </si>
  <si>
    <t>MB2</t>
  </si>
  <si>
    <t>Career:  IF - Inspectie van Financiën / Inspection des Finances</t>
  </si>
  <si>
    <t>0AK1</t>
  </si>
  <si>
    <t>0AMC</t>
  </si>
  <si>
    <t>month of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</si>
</sst>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
    <numFmt numFmtId="166" formatCode="dd/mm/yyyy\ hh:mm"/>
  </numFmts>
  <fonts count="34" x14ac:knownFonts="1">
    <font>
      <sz val="11"/>
      <color theme="1"/>
      <name val="Calibri"/>
      <family val="2"/>
      <scheme val="minor"/>
    </font>
    <font>
      <sz val="11"/>
      <color theme="1"/>
      <name val="Calibri"/>
      <family val="2"/>
      <scheme val="minor"/>
    </font>
    <font>
      <sz val="9"/>
      <color theme="1"/>
      <name val="Roboto Light"/>
    </font>
    <font>
      <b/>
      <sz val="9"/>
      <color rgb="FF002060"/>
      <name val="Roboto Light"/>
    </font>
    <font>
      <b/>
      <sz val="9"/>
      <color theme="3"/>
      <name val="Roboto Light"/>
    </font>
    <font>
      <b/>
      <sz val="9"/>
      <color rgb="FF0070C0"/>
      <name val="Roboto Light"/>
    </font>
    <font>
      <sz val="9"/>
      <color rgb="FF002060"/>
      <name val="Roboto Light"/>
    </font>
    <font>
      <sz val="9"/>
      <color theme="0"/>
      <name val="Roboto Light"/>
    </font>
    <font>
      <b/>
      <sz val="10"/>
      <color theme="0"/>
      <name val="Roboto Light"/>
    </font>
    <font>
      <b/>
      <sz val="10"/>
      <color rgb="FF002060"/>
      <name val="Roboto Light"/>
    </font>
    <font>
      <b/>
      <sz val="12"/>
      <color rgb="FF002060"/>
      <name val="Roboto Light"/>
    </font>
    <font>
      <b/>
      <sz val="9"/>
      <color theme="0"/>
      <name val="Roboto Light"/>
    </font>
    <font>
      <sz val="9"/>
      <color rgb="FF0070C0"/>
      <name val="Roboto Light"/>
    </font>
    <font>
      <b/>
      <sz val="11"/>
      <color rgb="FF1A5066"/>
      <name val="Roboto Light"/>
    </font>
    <font>
      <sz val="9"/>
      <color theme="3"/>
      <name val="Roboto Light"/>
    </font>
    <font>
      <b/>
      <sz val="12"/>
      <color theme="3"/>
      <name val="Roboto Light"/>
    </font>
    <font>
      <sz val="11"/>
      <color rgb="FF007F9F"/>
      <name val="Roboto Light"/>
    </font>
    <font>
      <b/>
      <sz val="11"/>
      <color rgb="FF002060"/>
      <name val="Roboto Light"/>
    </font>
    <font>
      <b/>
      <sz val="10"/>
      <color theme="1"/>
      <name val="Roboto Light"/>
    </font>
    <font>
      <b/>
      <sz val="7"/>
      <color theme="0"/>
      <name val="Roboto Light"/>
    </font>
    <font>
      <i/>
      <sz val="9"/>
      <color rgb="FF002060"/>
      <name val="Roboto Light"/>
    </font>
    <font>
      <i/>
      <sz val="10"/>
      <color rgb="FF002060"/>
      <name val="Roboto Light"/>
    </font>
    <font>
      <sz val="9"/>
      <name val="Roboto Light"/>
    </font>
    <font>
      <b/>
      <sz val="9"/>
      <color theme="1"/>
      <name val="Roboto Light"/>
    </font>
    <font>
      <b/>
      <sz val="9"/>
      <color rgb="FFFF0000"/>
      <name val="Roboto Light"/>
    </font>
    <font>
      <sz val="9"/>
      <name val="Calibri"/>
      <family val="2"/>
    </font>
    <font>
      <sz val="9"/>
      <color rgb="FFC00000"/>
      <name val="Roboto Light"/>
    </font>
    <font>
      <sz val="8"/>
      <color rgb="FF002060"/>
      <name val="Roboto Light"/>
    </font>
    <font>
      <sz val="8"/>
      <color theme="3"/>
      <name val="Roboto Light"/>
    </font>
    <font>
      <b/>
      <sz val="10"/>
      <color rgb="FF007F9F"/>
      <name val="Roboto Light"/>
    </font>
    <font>
      <b/>
      <sz val="8"/>
      <color theme="0"/>
      <name val="Roboto Light"/>
    </font>
    <font>
      <b/>
      <sz val="6"/>
      <color theme="0"/>
      <name val="Roboto Light"/>
    </font>
    <font>
      <b/>
      <i/>
      <sz val="10"/>
      <color rgb="FF002060"/>
      <name val="Roboto Light"/>
    </font>
    <font>
      <sz val="8"/>
      <color theme="1"/>
      <name val="Roboto Light"/>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7F9F"/>
        <bgColor indexed="64"/>
      </patternFill>
    </fill>
    <fill>
      <patternFill patternType="solid">
        <fgColor rgb="FFD7ECF5"/>
        <bgColor indexed="64"/>
      </patternFill>
    </fill>
  </fills>
  <borders count="72">
    <border>
      <left/>
      <right/>
      <top/>
      <bottom/>
      <diagonal/>
    </border>
    <border>
      <left style="thin">
        <color theme="2" tint="-9.9887081514938816E-2"/>
      </left>
      <right/>
      <top style="thin">
        <color theme="2" tint="-9.9887081514938816E-2"/>
      </top>
      <bottom/>
      <diagonal/>
    </border>
    <border>
      <left/>
      <right/>
      <top style="thin">
        <color theme="2" tint="-9.9887081514938816E-2"/>
      </top>
      <bottom/>
      <diagonal/>
    </border>
    <border>
      <left/>
      <right style="thin">
        <color theme="2" tint="-9.9887081514938816E-2"/>
      </right>
      <top style="thin">
        <color theme="2" tint="-9.9887081514938816E-2"/>
      </top>
      <bottom/>
      <diagonal/>
    </border>
    <border>
      <left style="thin">
        <color theme="2" tint="-9.9887081514938816E-2"/>
      </left>
      <right/>
      <top/>
      <bottom/>
      <diagonal/>
    </border>
    <border>
      <left/>
      <right style="thin">
        <color theme="2" tint="-9.9887081514938816E-2"/>
      </right>
      <top/>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thin">
        <color rgb="FF007F9F"/>
      </left>
      <right/>
      <top style="thin">
        <color rgb="FF007F9F"/>
      </top>
      <bottom/>
      <diagonal/>
    </border>
    <border>
      <left/>
      <right/>
      <top style="thin">
        <color rgb="FF007F9F"/>
      </top>
      <bottom/>
      <diagonal/>
    </border>
    <border>
      <left/>
      <right style="thin">
        <color rgb="FF007F9F"/>
      </right>
      <top style="thin">
        <color rgb="FF007F9F"/>
      </top>
      <bottom/>
      <diagonal/>
    </border>
    <border>
      <left style="thin">
        <color rgb="FF007F9F"/>
      </left>
      <right/>
      <top/>
      <bottom style="thin">
        <color rgb="FF007F9F"/>
      </bottom>
      <diagonal/>
    </border>
    <border>
      <left/>
      <right/>
      <top/>
      <bottom style="thin">
        <color rgb="FF007F9F"/>
      </bottom>
      <diagonal/>
    </border>
    <border>
      <left/>
      <right style="thin">
        <color rgb="FF007F9F"/>
      </right>
      <top/>
      <bottom style="thin">
        <color rgb="FF007F9F"/>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7F9F"/>
      </left>
      <right/>
      <top/>
      <bottom/>
      <diagonal/>
    </border>
    <border>
      <left/>
      <right style="thin">
        <color rgb="FF007F9F"/>
      </right>
      <top/>
      <bottom/>
      <diagonal/>
    </border>
    <border>
      <left style="thin">
        <color theme="2" tint="-9.9887081514938816E-2"/>
      </left>
      <right/>
      <top/>
      <bottom style="thin">
        <color theme="2" tint="-9.9887081514938816E-2"/>
      </bottom>
      <diagonal/>
    </border>
    <border>
      <left/>
      <right/>
      <top/>
      <bottom style="thin">
        <color theme="2" tint="-9.9887081514938816E-2"/>
      </bottom>
      <diagonal/>
    </border>
    <border>
      <left/>
      <right style="thin">
        <color theme="2" tint="-9.9887081514938816E-2"/>
      </right>
      <top/>
      <bottom style="thin">
        <color theme="2" tint="-9.9887081514938816E-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uble">
        <color rgb="FF002060"/>
      </left>
      <right style="double">
        <color rgb="FF002060"/>
      </right>
      <top style="double">
        <color rgb="FF002060"/>
      </top>
      <bottom style="double">
        <color rgb="FF002060"/>
      </bottom>
      <diagonal/>
    </border>
    <border>
      <left style="double">
        <color rgb="FF002060"/>
      </left>
      <right/>
      <top style="double">
        <color rgb="FF002060"/>
      </top>
      <bottom style="double">
        <color rgb="FF002060"/>
      </bottom>
      <diagonal/>
    </border>
    <border>
      <left/>
      <right style="double">
        <color rgb="FF002060"/>
      </right>
      <top style="double">
        <color rgb="FF002060"/>
      </top>
      <bottom style="double">
        <color rgb="FF002060"/>
      </bottom>
      <diagonal/>
    </border>
    <border>
      <left/>
      <right/>
      <top style="double">
        <color rgb="FF002060"/>
      </top>
      <bottom style="double">
        <color rgb="FF002060"/>
      </bottom>
      <diagonal/>
    </border>
    <border>
      <left/>
      <right/>
      <top/>
      <bottom style="thin">
        <color theme="4"/>
      </bottom>
      <diagonal/>
    </border>
    <border>
      <left/>
      <right style="double">
        <color rgb="FF002060"/>
      </right>
      <top/>
      <bottom style="thin">
        <color theme="4"/>
      </bottom>
      <diagonal/>
    </border>
    <border>
      <left style="double">
        <color rgb="FF002060"/>
      </left>
      <right/>
      <top style="double">
        <color rgb="FF002060"/>
      </top>
      <bottom style="thin">
        <color theme="4"/>
      </bottom>
      <diagonal/>
    </border>
    <border>
      <left/>
      <right style="double">
        <color rgb="FF002060"/>
      </right>
      <top style="double">
        <color rgb="FF002060"/>
      </top>
      <bottom style="thin">
        <color theme="4"/>
      </bottom>
      <diagonal/>
    </border>
    <border>
      <left style="double">
        <color rgb="FF002060"/>
      </left>
      <right style="double">
        <color rgb="FF002060"/>
      </right>
      <top style="thin">
        <color theme="4"/>
      </top>
      <bottom style="thin">
        <color theme="4"/>
      </bottom>
      <diagonal/>
    </border>
    <border>
      <left style="double">
        <color rgb="FF002060"/>
      </left>
      <right style="thin">
        <color theme="4"/>
      </right>
      <top style="thin">
        <color theme="4"/>
      </top>
      <bottom style="thin">
        <color theme="4"/>
      </bottom>
      <diagonal/>
    </border>
    <border>
      <left style="thin">
        <color theme="4"/>
      </left>
      <right style="double">
        <color theme="3"/>
      </right>
      <top style="thin">
        <color theme="4"/>
      </top>
      <bottom style="thin">
        <color theme="4"/>
      </bottom>
      <diagonal/>
    </border>
    <border>
      <left style="double">
        <color rgb="FF002060"/>
      </left>
      <right style="double">
        <color rgb="FF002060"/>
      </right>
      <top style="thin">
        <color theme="4"/>
      </top>
      <bottom style="double">
        <color rgb="FF002060"/>
      </bottom>
      <diagonal/>
    </border>
    <border>
      <left style="double">
        <color rgb="FF002060"/>
      </left>
      <right style="thin">
        <color theme="4"/>
      </right>
      <top style="thin">
        <color theme="4"/>
      </top>
      <bottom style="double">
        <color rgb="FF002060"/>
      </bottom>
      <diagonal/>
    </border>
    <border>
      <left style="thin">
        <color theme="4"/>
      </left>
      <right style="double">
        <color theme="3"/>
      </right>
      <top style="thin">
        <color theme="4"/>
      </top>
      <bottom style="double">
        <color rgb="FF002060"/>
      </bottom>
      <diagonal/>
    </border>
    <border>
      <left style="thin">
        <color theme="2" tint="-9.9887081514938816E-2"/>
      </left>
      <right/>
      <top/>
      <bottom style="thin">
        <color theme="2" tint="-9.9917600024414813E-2"/>
      </bottom>
      <diagonal/>
    </border>
    <border>
      <left/>
      <right style="thin">
        <color theme="2" tint="-9.9887081514938816E-2"/>
      </right>
      <top/>
      <bottom style="thin">
        <color theme="2" tint="-9.9917600024414813E-2"/>
      </bottom>
      <diagonal/>
    </border>
    <border>
      <left style="thin">
        <color auto="1"/>
      </left>
      <right/>
      <top style="thin">
        <color rgb="FF002060"/>
      </top>
      <bottom/>
      <diagonal/>
    </border>
    <border>
      <left/>
      <right style="thin">
        <color auto="1"/>
      </right>
      <top style="thin">
        <color rgb="FF002060"/>
      </top>
      <bottom/>
      <diagonal/>
    </border>
    <border>
      <left style="thin">
        <color auto="1"/>
      </left>
      <right/>
      <top/>
      <bottom/>
      <diagonal/>
    </border>
    <border>
      <left style="thin">
        <color rgb="FF002060"/>
      </left>
      <right/>
      <top style="thin">
        <color rgb="FF002060"/>
      </top>
      <bottom style="thin">
        <color theme="4"/>
      </bottom>
      <diagonal/>
    </border>
    <border>
      <left style="thin">
        <color rgb="FF002060"/>
      </left>
      <right style="thin">
        <color theme="4"/>
      </right>
      <top style="thin">
        <color theme="4"/>
      </top>
      <bottom style="thin">
        <color rgb="FF002060"/>
      </bottom>
      <diagonal/>
    </border>
    <border>
      <left style="thin">
        <color rgb="FF002060"/>
      </left>
      <right style="thin">
        <color rgb="FF002060"/>
      </right>
      <top/>
      <bottom/>
      <diagonal/>
    </border>
    <border>
      <left style="thin">
        <color theme="4"/>
      </left>
      <right style="thin">
        <color rgb="FF002060"/>
      </right>
      <top style="thin">
        <color rgb="FF002060"/>
      </top>
      <bottom style="thin">
        <color rgb="FF002060"/>
      </bottom>
      <diagonal/>
    </border>
    <border>
      <left style="thin">
        <color rgb="FF002060"/>
      </left>
      <right/>
      <top style="double">
        <color rgb="FF002060"/>
      </top>
      <bottom style="thin">
        <color theme="4"/>
      </bottom>
      <diagonal/>
    </border>
    <border>
      <left style="thin">
        <color theme="4"/>
      </left>
      <right style="thin">
        <color rgb="FF002060"/>
      </right>
      <top style="thin">
        <color theme="4"/>
      </top>
      <bottom style="thin">
        <color rgb="FF002060"/>
      </bottom>
      <diagonal/>
    </border>
    <border>
      <left style="thin">
        <color rgb="FF002060"/>
      </left>
      <right/>
      <top style="double">
        <color rgb="FF002060"/>
      </top>
      <bottom style="thin">
        <color rgb="FF002060"/>
      </bottom>
      <diagonal/>
    </border>
    <border>
      <left/>
      <right style="thin">
        <color auto="1"/>
      </right>
      <top/>
      <bottom/>
      <diagonal/>
    </border>
    <border>
      <left style="double">
        <color rgb="FF00B0F0"/>
      </left>
      <right/>
      <top style="double">
        <color rgb="FF00B0F0"/>
      </top>
      <bottom style="double">
        <color rgb="FF00B0F0"/>
      </bottom>
      <diagonal/>
    </border>
    <border>
      <left/>
      <right/>
      <top style="double">
        <color rgb="FF00B0F0"/>
      </top>
      <bottom style="double">
        <color rgb="FF00B0F0"/>
      </bottom>
      <diagonal/>
    </border>
    <border>
      <left/>
      <right style="double">
        <color rgb="FF00B0F0"/>
      </right>
      <top style="double">
        <color rgb="FF00B0F0"/>
      </top>
      <bottom style="double">
        <color rgb="FF00B0F0"/>
      </bottom>
      <diagonal/>
    </border>
    <border>
      <left style="thin">
        <color rgb="FF002060"/>
      </left>
      <right style="thin">
        <color rgb="FF002060"/>
      </right>
      <top style="thin">
        <color rgb="FF002060"/>
      </top>
      <bottom style="thin">
        <color rgb="FF002060"/>
      </bottom>
      <diagonal/>
    </border>
    <border>
      <left style="thin">
        <color rgb="FF002060"/>
      </left>
      <right style="double">
        <color rgb="FF002060"/>
      </right>
      <top style="thin">
        <color theme="4"/>
      </top>
      <bottom style="thin">
        <color theme="4"/>
      </bottom>
      <diagonal/>
    </border>
    <border>
      <left style="double">
        <color rgb="FF002060"/>
      </left>
      <right style="thin">
        <color theme="4"/>
      </right>
      <top/>
      <bottom style="thin">
        <color theme="4"/>
      </bottom>
      <diagonal/>
    </border>
    <border>
      <left style="thin">
        <color theme="4"/>
      </left>
      <right style="thin">
        <color rgb="FF002060"/>
      </right>
      <top style="thin">
        <color theme="4"/>
      </top>
      <bottom style="thin">
        <color theme="4"/>
      </bottom>
      <diagonal/>
    </border>
    <border>
      <left/>
      <right/>
      <top style="thin">
        <color rgb="FF002060"/>
      </top>
      <bottom style="thin">
        <color theme="2" tint="-9.9887081514938816E-2"/>
      </bottom>
      <diagonal/>
    </border>
    <border>
      <left/>
      <right/>
      <top style="double">
        <color rgb="FF002060"/>
      </top>
      <bottom style="thin">
        <color theme="4"/>
      </bottom>
      <diagonal/>
    </border>
  </borders>
  <cellStyleXfs count="3">
    <xf numFmtId="0" fontId="0" fillId="0" borderId="0"/>
    <xf numFmtId="0" fontId="1" fillId="0" borderId="0"/>
    <xf numFmtId="0" fontId="25" fillId="0" borderId="0"/>
  </cellStyleXfs>
  <cellXfs count="212">
    <xf numFmtId="0" fontId="0" fillId="0" borderId="0" xfId="0"/>
    <xf numFmtId="3" fontId="2" fillId="2" borderId="0" xfId="1" applyNumberFormat="1" applyFont="1" applyFill="1" applyAlignment="1">
      <alignment vertical="center"/>
    </xf>
    <xf numFmtId="3" fontId="2" fillId="2" borderId="1" xfId="1" applyNumberFormat="1" applyFont="1" applyFill="1" applyBorder="1" applyAlignment="1">
      <alignment vertical="center"/>
    </xf>
    <xf numFmtId="3" fontId="3" fillId="2" borderId="2" xfId="1" applyNumberFormat="1" applyFont="1" applyFill="1" applyBorder="1" applyAlignment="1">
      <alignment horizontal="center" vertical="center"/>
    </xf>
    <xf numFmtId="3" fontId="3" fillId="2" borderId="2" xfId="1" applyNumberFormat="1" applyFont="1" applyFill="1" applyBorder="1" applyAlignment="1">
      <alignment horizontal="left" vertical="center"/>
    </xf>
    <xf numFmtId="3" fontId="4" fillId="2" borderId="2" xfId="1" applyNumberFormat="1" applyFont="1" applyFill="1" applyBorder="1" applyAlignment="1">
      <alignment horizontal="right" vertical="center"/>
    </xf>
    <xf numFmtId="3" fontId="2" fillId="2" borderId="2" xfId="1" applyNumberFormat="1" applyFont="1" applyFill="1" applyBorder="1" applyAlignment="1">
      <alignment horizontal="center" vertical="center"/>
    </xf>
    <xf numFmtId="3" fontId="2" fillId="2" borderId="3" xfId="1" applyNumberFormat="1" applyFont="1" applyFill="1" applyBorder="1" applyAlignment="1">
      <alignment vertical="center"/>
    </xf>
    <xf numFmtId="10" fontId="5" fillId="2" borderId="0" xfId="1" applyNumberFormat="1" applyFont="1" applyFill="1" applyAlignment="1">
      <alignment horizontal="center" vertical="center"/>
    </xf>
    <xf numFmtId="3" fontId="6" fillId="2" borderId="4" xfId="1" applyNumberFormat="1" applyFont="1" applyFill="1" applyBorder="1" applyAlignment="1">
      <alignment vertical="center"/>
    </xf>
    <xf numFmtId="3" fontId="6" fillId="2" borderId="0" xfId="1" applyNumberFormat="1" applyFont="1" applyFill="1" applyAlignment="1">
      <alignment horizontal="center" vertical="center"/>
    </xf>
    <xf numFmtId="3" fontId="6" fillId="2" borderId="0" xfId="1" applyNumberFormat="1" applyFont="1" applyFill="1" applyAlignment="1">
      <alignment vertical="center"/>
    </xf>
    <xf numFmtId="3" fontId="6" fillId="2" borderId="5" xfId="1" applyNumberFormat="1" applyFont="1" applyFill="1" applyBorder="1" applyAlignment="1">
      <alignment vertical="center"/>
    </xf>
    <xf numFmtId="3" fontId="7" fillId="2" borderId="0" xfId="1" applyNumberFormat="1" applyFont="1" applyFill="1" applyAlignment="1">
      <alignment vertical="center"/>
    </xf>
    <xf numFmtId="3" fontId="7" fillId="2" borderId="4" xfId="1" applyNumberFormat="1" applyFont="1" applyFill="1" applyBorder="1" applyAlignment="1">
      <alignment vertical="center"/>
    </xf>
    <xf numFmtId="3" fontId="7" fillId="2" borderId="0" xfId="1" applyNumberFormat="1" applyFont="1" applyFill="1" applyAlignment="1">
      <alignment horizontal="center" vertical="center"/>
    </xf>
    <xf numFmtId="3" fontId="7" fillId="2" borderId="0" xfId="1" applyNumberFormat="1" applyFont="1" applyFill="1" applyAlignment="1">
      <alignment horizontal="left" vertical="center"/>
    </xf>
    <xf numFmtId="3" fontId="7" fillId="2" borderId="5" xfId="1" applyNumberFormat="1" applyFont="1" applyFill="1" applyBorder="1" applyAlignment="1">
      <alignment vertical="center"/>
    </xf>
    <xf numFmtId="3" fontId="2" fillId="2" borderId="4" xfId="1" applyNumberFormat="1" applyFont="1" applyFill="1" applyBorder="1" applyAlignment="1">
      <alignment vertical="center"/>
    </xf>
    <xf numFmtId="3" fontId="2" fillId="2" borderId="5" xfId="1" applyNumberFormat="1" applyFont="1" applyFill="1" applyBorder="1" applyAlignment="1">
      <alignment vertical="center"/>
    </xf>
    <xf numFmtId="3" fontId="2" fillId="0" borderId="0" xfId="1" applyNumberFormat="1" applyFont="1" applyAlignment="1">
      <alignment vertical="center"/>
    </xf>
    <xf numFmtId="3" fontId="8" fillId="2" borderId="0" xfId="1" applyNumberFormat="1" applyFont="1" applyFill="1" applyAlignment="1">
      <alignment vertical="center"/>
    </xf>
    <xf numFmtId="3" fontId="9" fillId="2" borderId="0" xfId="1" applyNumberFormat="1" applyFont="1" applyFill="1" applyAlignment="1">
      <alignment horizontal="center" vertical="center"/>
    </xf>
    <xf numFmtId="3" fontId="5" fillId="2" borderId="0" xfId="1" applyNumberFormat="1" applyFont="1" applyFill="1" applyAlignment="1">
      <alignment horizontal="center" vertical="center"/>
    </xf>
    <xf numFmtId="3" fontId="5" fillId="2" borderId="0" xfId="1" applyNumberFormat="1" applyFont="1" applyFill="1" applyAlignment="1">
      <alignment horizontal="left" vertical="center"/>
    </xf>
    <xf numFmtId="3" fontId="2" fillId="2" borderId="0" xfId="1" applyNumberFormat="1" applyFont="1" applyFill="1" applyAlignment="1">
      <alignment horizontal="center" vertical="center"/>
    </xf>
    <xf numFmtId="3" fontId="11" fillId="2" borderId="0" xfId="1" applyNumberFormat="1" applyFont="1" applyFill="1" applyAlignment="1">
      <alignment horizontal="center" vertical="center" wrapText="1"/>
    </xf>
    <xf numFmtId="0" fontId="11" fillId="2" borderId="0" xfId="1" applyFont="1" applyFill="1" applyAlignment="1">
      <alignment horizontal="center" vertical="center"/>
    </xf>
    <xf numFmtId="3" fontId="12" fillId="2" borderId="0" xfId="1" applyNumberFormat="1" applyFont="1" applyFill="1" applyAlignment="1">
      <alignment horizontal="center" vertical="center"/>
    </xf>
    <xf numFmtId="3" fontId="6" fillId="2" borderId="0" xfId="1" applyNumberFormat="1" applyFont="1" applyFill="1" applyAlignment="1">
      <alignment horizontal="left" vertical="center" indent="1"/>
    </xf>
    <xf numFmtId="3" fontId="14" fillId="2" borderId="0" xfId="1" applyNumberFormat="1" applyFont="1" applyFill="1" applyAlignment="1">
      <alignment horizontal="right" vertical="center" indent="1"/>
    </xf>
    <xf numFmtId="3" fontId="15" fillId="2" borderId="0" xfId="1" applyNumberFormat="1" applyFont="1" applyFill="1" applyAlignment="1">
      <alignment horizontal="center" vertical="center"/>
    </xf>
    <xf numFmtId="3" fontId="7" fillId="3" borderId="20" xfId="1" applyNumberFormat="1" applyFont="1" applyFill="1" applyBorder="1" applyAlignment="1">
      <alignment horizontal="left" vertical="center" indent="1"/>
    </xf>
    <xf numFmtId="3" fontId="7" fillId="3" borderId="21" xfId="1" applyNumberFormat="1" applyFont="1" applyFill="1" applyBorder="1" applyAlignment="1">
      <alignment horizontal="left" vertical="center" indent="1"/>
    </xf>
    <xf numFmtId="3" fontId="7" fillId="3" borderId="21" xfId="1" applyNumberFormat="1" applyFont="1" applyFill="1" applyBorder="1" applyAlignment="1">
      <alignment horizontal="left" vertical="center"/>
    </xf>
    <xf numFmtId="3" fontId="7" fillId="3" borderId="22" xfId="1" applyNumberFormat="1" applyFont="1" applyFill="1" applyBorder="1" applyAlignment="1">
      <alignment horizontal="left" vertical="center"/>
    </xf>
    <xf numFmtId="3" fontId="14" fillId="2" borderId="23" xfId="1" applyNumberFormat="1" applyFont="1" applyFill="1" applyBorder="1" applyAlignment="1">
      <alignment horizontal="left" vertical="center" indent="1"/>
    </xf>
    <xf numFmtId="3" fontId="14" fillId="2" borderId="0" xfId="1" applyNumberFormat="1" applyFont="1" applyFill="1" applyAlignment="1">
      <alignment horizontal="left" vertical="center" indent="1"/>
    </xf>
    <xf numFmtId="3" fontId="6" fillId="2" borderId="0" xfId="1" applyNumberFormat="1" applyFont="1" applyFill="1" applyAlignment="1">
      <alignment horizontal="left" vertical="center"/>
    </xf>
    <xf numFmtId="3" fontId="6" fillId="2" borderId="24" xfId="1" applyNumberFormat="1" applyFont="1" applyFill="1" applyBorder="1" applyAlignment="1">
      <alignment horizontal="left" vertical="center"/>
    </xf>
    <xf numFmtId="3" fontId="14" fillId="2" borderId="25" xfId="1" applyNumberFormat="1" applyFont="1" applyFill="1" applyBorder="1" applyAlignment="1">
      <alignment horizontal="right" vertical="center" indent="1"/>
    </xf>
    <xf numFmtId="3" fontId="2" fillId="2" borderId="26" xfId="1" applyNumberFormat="1" applyFont="1" applyFill="1" applyBorder="1" applyAlignment="1">
      <alignment horizontal="center" vertical="center"/>
    </xf>
    <xf numFmtId="3" fontId="6" fillId="2" borderId="26" xfId="1" applyNumberFormat="1" applyFont="1" applyFill="1" applyBorder="1" applyAlignment="1">
      <alignment horizontal="center" vertical="center"/>
    </xf>
    <xf numFmtId="3" fontId="6" fillId="2" borderId="26" xfId="1" applyNumberFormat="1" applyFont="1" applyFill="1" applyBorder="1" applyAlignment="1">
      <alignment horizontal="left" vertical="center"/>
    </xf>
    <xf numFmtId="3" fontId="6" fillId="2" borderId="27" xfId="1" applyNumberFormat="1" applyFont="1" applyFill="1" applyBorder="1" applyAlignment="1">
      <alignment horizontal="left" vertical="center"/>
    </xf>
    <xf numFmtId="3" fontId="2" fillId="2" borderId="0" xfId="1" applyNumberFormat="1" applyFont="1" applyFill="1" applyAlignment="1">
      <alignment horizontal="left" vertical="center"/>
    </xf>
    <xf numFmtId="3" fontId="17" fillId="2" borderId="0" xfId="1" applyNumberFormat="1" applyFont="1" applyFill="1" applyAlignment="1">
      <alignment horizontal="left" vertical="center" indent="1"/>
    </xf>
    <xf numFmtId="3" fontId="18" fillId="2" borderId="0" xfId="1" applyNumberFormat="1" applyFont="1" applyFill="1" applyAlignment="1">
      <alignment horizontal="left" vertical="center" indent="1"/>
    </xf>
    <xf numFmtId="10" fontId="14" fillId="2" borderId="0" xfId="1" applyNumberFormat="1" applyFont="1" applyFill="1" applyAlignment="1">
      <alignment horizontal="right" vertical="center" indent="1"/>
    </xf>
    <xf numFmtId="3" fontId="19" fillId="2" borderId="0" xfId="1" applyNumberFormat="1" applyFont="1" applyFill="1" applyAlignment="1">
      <alignment horizontal="center" vertical="center" wrapText="1"/>
    </xf>
    <xf numFmtId="3" fontId="2" fillId="2" borderId="30" xfId="1" applyNumberFormat="1" applyFont="1" applyFill="1" applyBorder="1" applyAlignment="1">
      <alignment vertical="center"/>
    </xf>
    <xf numFmtId="3" fontId="2" fillId="2" borderId="31" xfId="1" applyNumberFormat="1" applyFont="1" applyFill="1" applyBorder="1" applyAlignment="1">
      <alignment horizontal="center" vertical="center"/>
    </xf>
    <xf numFmtId="3" fontId="2" fillId="2" borderId="31" xfId="1" applyNumberFormat="1" applyFont="1" applyFill="1" applyBorder="1" applyAlignment="1">
      <alignment horizontal="left" vertical="center"/>
    </xf>
    <xf numFmtId="3" fontId="2" fillId="2" borderId="31" xfId="1" applyNumberFormat="1" applyFont="1" applyFill="1" applyBorder="1" applyAlignment="1">
      <alignment vertical="center"/>
    </xf>
    <xf numFmtId="3" fontId="2" fillId="2" borderId="32" xfId="1" applyNumberFormat="1" applyFont="1" applyFill="1" applyBorder="1" applyAlignment="1">
      <alignment vertical="center"/>
    </xf>
    <xf numFmtId="3" fontId="2" fillId="0" borderId="0" xfId="1" applyNumberFormat="1" applyFont="1" applyAlignment="1">
      <alignment horizontal="center" vertical="center"/>
    </xf>
    <xf numFmtId="3" fontId="2" fillId="0" borderId="0" xfId="1" applyNumberFormat="1" applyFont="1" applyAlignment="1">
      <alignment horizontal="left" vertical="center"/>
    </xf>
    <xf numFmtId="3" fontId="22" fillId="2" borderId="0" xfId="1" applyNumberFormat="1" applyFont="1" applyFill="1" applyAlignment="1">
      <alignment vertical="center"/>
    </xf>
    <xf numFmtId="3" fontId="23" fillId="2" borderId="0" xfId="1" applyNumberFormat="1" applyFont="1" applyFill="1" applyAlignment="1">
      <alignment horizontal="center" vertical="center"/>
    </xf>
    <xf numFmtId="165" fontId="24" fillId="2" borderId="0" xfId="1" applyNumberFormat="1" applyFont="1" applyFill="1" applyAlignment="1">
      <alignment horizontal="center" vertical="center"/>
    </xf>
    <xf numFmtId="165" fontId="24" fillId="2" borderId="0" xfId="1" applyNumberFormat="1" applyFont="1" applyFill="1" applyAlignment="1">
      <alignment vertical="center"/>
    </xf>
    <xf numFmtId="166" fontId="24" fillId="2" borderId="0" xfId="2" applyNumberFormat="1" applyFont="1" applyFill="1" applyAlignment="1">
      <alignment vertical="center"/>
    </xf>
    <xf numFmtId="3" fontId="3" fillId="2" borderId="0" xfId="1" applyNumberFormat="1" applyFont="1" applyFill="1" applyAlignment="1">
      <alignment vertical="center"/>
    </xf>
    <xf numFmtId="0" fontId="24" fillId="2" borderId="0" xfId="2" applyFont="1" applyFill="1" applyAlignment="1">
      <alignment horizontal="center"/>
    </xf>
    <xf numFmtId="0" fontId="24" fillId="2" borderId="0" xfId="2" applyFont="1" applyFill="1"/>
    <xf numFmtId="0" fontId="26" fillId="2" borderId="0" xfId="2" applyFont="1" applyFill="1"/>
    <xf numFmtId="22" fontId="6" fillId="2" borderId="0" xfId="1" applyNumberFormat="1" applyFont="1" applyFill="1" applyAlignment="1">
      <alignment vertical="center"/>
    </xf>
    <xf numFmtId="3" fontId="7" fillId="3" borderId="36" xfId="1" applyNumberFormat="1" applyFont="1" applyFill="1" applyBorder="1" applyAlignment="1">
      <alignment horizontal="left" vertical="center"/>
    </xf>
    <xf numFmtId="3" fontId="5" fillId="2" borderId="9" xfId="1" applyNumberFormat="1" applyFont="1" applyFill="1" applyBorder="1" applyAlignment="1">
      <alignment horizontal="center" vertical="center"/>
    </xf>
    <xf numFmtId="3" fontId="5" fillId="2" borderId="10" xfId="1" applyNumberFormat="1" applyFont="1" applyFill="1" applyBorder="1" applyAlignment="1">
      <alignment horizontal="center" vertical="center"/>
    </xf>
    <xf numFmtId="3" fontId="8" fillId="4" borderId="37" xfId="1" applyNumberFormat="1" applyFont="1" applyFill="1" applyBorder="1" applyAlignment="1">
      <alignment vertical="center"/>
    </xf>
    <xf numFmtId="3" fontId="8" fillId="4" borderId="39" xfId="1" applyNumberFormat="1" applyFont="1" applyFill="1" applyBorder="1" applyAlignment="1">
      <alignment vertical="center"/>
    </xf>
    <xf numFmtId="3" fontId="8" fillId="4" borderId="38" xfId="1" applyNumberFormat="1" applyFont="1" applyFill="1" applyBorder="1" applyAlignment="1">
      <alignment vertical="center"/>
    </xf>
    <xf numFmtId="3" fontId="5" fillId="2" borderId="11" xfId="1" applyNumberFormat="1" applyFont="1" applyFill="1" applyBorder="1" applyAlignment="1">
      <alignment horizontal="center" vertical="center"/>
    </xf>
    <xf numFmtId="3" fontId="5" fillId="2" borderId="12" xfId="1" applyNumberFormat="1" applyFont="1" applyFill="1" applyBorder="1" applyAlignment="1">
      <alignment horizontal="left" vertical="center"/>
    </xf>
    <xf numFmtId="3" fontId="5" fillId="2" borderId="40" xfId="1" applyNumberFormat="1" applyFont="1" applyFill="1" applyBorder="1" applyAlignment="1">
      <alignment horizontal="center" vertical="center"/>
    </xf>
    <xf numFmtId="3" fontId="5" fillId="2" borderId="12" xfId="1" applyNumberFormat="1" applyFont="1" applyFill="1" applyBorder="1" applyAlignment="1">
      <alignment horizontal="center" vertical="center"/>
    </xf>
    <xf numFmtId="3" fontId="5" fillId="2" borderId="41" xfId="1" applyNumberFormat="1" applyFont="1" applyFill="1" applyBorder="1" applyAlignment="1">
      <alignment horizontal="center" vertical="center"/>
    </xf>
    <xf numFmtId="3" fontId="7" fillId="4" borderId="42" xfId="1" applyNumberFormat="1" applyFont="1" applyFill="1" applyBorder="1" applyAlignment="1">
      <alignment vertical="center"/>
    </xf>
    <xf numFmtId="3" fontId="7" fillId="4" borderId="43" xfId="1" applyNumberFormat="1" applyFont="1" applyFill="1" applyBorder="1" applyAlignment="1">
      <alignment vertical="center"/>
    </xf>
    <xf numFmtId="3" fontId="11" fillId="4" borderId="42" xfId="1" applyNumberFormat="1" applyFont="1" applyFill="1" applyBorder="1" applyAlignment="1">
      <alignment horizontal="center" vertical="center" wrapText="1"/>
    </xf>
    <xf numFmtId="0" fontId="11" fillId="4" borderId="43" xfId="1" applyFont="1" applyFill="1" applyBorder="1" applyAlignment="1">
      <alignment horizontal="center" vertical="center"/>
    </xf>
    <xf numFmtId="3" fontId="27" fillId="0" borderId="44" xfId="1" applyNumberFormat="1" applyFont="1" applyBorder="1" applyAlignment="1">
      <alignment horizontal="center" vertical="center"/>
    </xf>
    <xf numFmtId="3" fontId="27" fillId="0" borderId="44" xfId="1" applyNumberFormat="1" applyFont="1" applyBorder="1" applyAlignment="1">
      <alignment horizontal="left" vertical="center" indent="1"/>
    </xf>
    <xf numFmtId="3" fontId="28" fillId="5" borderId="45" xfId="1" applyNumberFormat="1" applyFont="1" applyFill="1" applyBorder="1" applyAlignment="1">
      <alignment horizontal="right" vertical="center" indent="1"/>
    </xf>
    <xf numFmtId="3" fontId="28" fillId="0" borderId="46" xfId="1" applyNumberFormat="1" applyFont="1" applyBorder="1" applyAlignment="1">
      <alignment horizontal="right" vertical="center" indent="1"/>
    </xf>
    <xf numFmtId="3" fontId="27" fillId="0" borderId="47" xfId="1" applyNumberFormat="1" applyFont="1" applyBorder="1" applyAlignment="1">
      <alignment horizontal="center" vertical="center"/>
    </xf>
    <xf numFmtId="3" fontId="27" fillId="0" borderId="47" xfId="1" applyNumberFormat="1" applyFont="1" applyBorder="1" applyAlignment="1">
      <alignment horizontal="left" vertical="center" indent="1"/>
    </xf>
    <xf numFmtId="3" fontId="28" fillId="5" borderId="48" xfId="1" applyNumberFormat="1" applyFont="1" applyFill="1" applyBorder="1" applyAlignment="1">
      <alignment horizontal="right" vertical="center" indent="1"/>
    </xf>
    <xf numFmtId="3" fontId="28" fillId="0" borderId="49" xfId="1" applyNumberFormat="1" applyFont="1" applyBorder="1" applyAlignment="1">
      <alignment horizontal="right" vertical="center" indent="1"/>
    </xf>
    <xf numFmtId="3" fontId="2" fillId="2" borderId="50" xfId="1" applyNumberFormat="1" applyFont="1" applyFill="1" applyBorder="1" applyAlignment="1">
      <alignment vertical="center"/>
    </xf>
    <xf numFmtId="3" fontId="2" fillId="2" borderId="21" xfId="1" applyNumberFormat="1" applyFont="1" applyFill="1" applyBorder="1" applyAlignment="1">
      <alignment horizontal="center" vertical="center"/>
    </xf>
    <xf numFmtId="3" fontId="2" fillId="2" borderId="21" xfId="1" applyNumberFormat="1" applyFont="1" applyFill="1" applyBorder="1" applyAlignment="1">
      <alignment horizontal="left" vertical="center"/>
    </xf>
    <xf numFmtId="3" fontId="2" fillId="2" borderId="21" xfId="1" applyNumberFormat="1" applyFont="1" applyFill="1" applyBorder="1" applyAlignment="1">
      <alignment vertical="center"/>
    </xf>
    <xf numFmtId="3" fontId="2" fillId="2" borderId="51" xfId="1" applyNumberFormat="1" applyFont="1" applyFill="1" applyBorder="1" applyAlignment="1">
      <alignment vertical="center"/>
    </xf>
    <xf numFmtId="3" fontId="6" fillId="2" borderId="52" xfId="1" applyNumberFormat="1" applyFont="1" applyFill="1" applyBorder="1" applyAlignment="1">
      <alignment horizontal="center" vertical="center"/>
    </xf>
    <xf numFmtId="3" fontId="17" fillId="2" borderId="21" xfId="1" applyNumberFormat="1" applyFont="1" applyFill="1" applyBorder="1" applyAlignment="1">
      <alignment horizontal="left" vertical="center" indent="1"/>
    </xf>
    <xf numFmtId="3" fontId="14" fillId="2" borderId="21" xfId="1" applyNumberFormat="1" applyFont="1" applyFill="1" applyBorder="1" applyAlignment="1">
      <alignment horizontal="right" vertical="center" indent="1"/>
    </xf>
    <xf numFmtId="3" fontId="6" fillId="2" borderId="21" xfId="1" applyNumberFormat="1" applyFont="1" applyFill="1" applyBorder="1" applyAlignment="1">
      <alignment horizontal="center" vertical="center"/>
    </xf>
    <xf numFmtId="3" fontId="6" fillId="2" borderId="21" xfId="1" applyNumberFormat="1" applyFont="1" applyFill="1" applyBorder="1" applyAlignment="1">
      <alignment horizontal="left" vertical="center" indent="1"/>
    </xf>
    <xf numFmtId="3" fontId="14" fillId="2" borderId="53" xfId="1" applyNumberFormat="1" applyFont="1" applyFill="1" applyBorder="1" applyAlignment="1">
      <alignment horizontal="right" vertical="center" indent="1"/>
    </xf>
    <xf numFmtId="3" fontId="6" fillId="2" borderId="54" xfId="1" applyNumberFormat="1" applyFont="1" applyFill="1" applyBorder="1" applyAlignment="1">
      <alignment horizontal="center" vertical="center"/>
    </xf>
    <xf numFmtId="3" fontId="29" fillId="2" borderId="20" xfId="1" applyNumberFormat="1" applyFont="1" applyFill="1" applyBorder="1" applyAlignment="1">
      <alignment horizontal="left" vertical="center" indent="1"/>
    </xf>
    <xf numFmtId="3" fontId="6" fillId="2" borderId="22" xfId="1" applyNumberFormat="1" applyFont="1" applyFill="1" applyBorder="1" applyAlignment="1">
      <alignment horizontal="center" vertical="center"/>
    </xf>
    <xf numFmtId="3" fontId="14" fillId="2" borderId="22" xfId="1" applyNumberFormat="1" applyFont="1" applyFill="1" applyBorder="1" applyAlignment="1">
      <alignment horizontal="right" vertical="center" indent="1"/>
    </xf>
    <xf numFmtId="3" fontId="6" fillId="2" borderId="23" xfId="1" applyNumberFormat="1" applyFont="1" applyFill="1" applyBorder="1" applyAlignment="1">
      <alignment horizontal="left" vertical="center" indent="1"/>
    </xf>
    <xf numFmtId="3" fontId="30" fillId="4" borderId="55" xfId="1" applyNumberFormat="1" applyFont="1" applyFill="1" applyBorder="1" applyAlignment="1">
      <alignment horizontal="center" vertical="center" wrapText="1"/>
    </xf>
    <xf numFmtId="3" fontId="6" fillId="2" borderId="24" xfId="1" applyNumberFormat="1" applyFont="1" applyFill="1" applyBorder="1" applyAlignment="1">
      <alignment horizontal="center" vertical="center"/>
    </xf>
    <xf numFmtId="3" fontId="2" fillId="2" borderId="23" xfId="1" applyNumberFormat="1" applyFont="1" applyFill="1" applyBorder="1" applyAlignment="1">
      <alignment vertical="center"/>
    </xf>
    <xf numFmtId="3" fontId="14" fillId="2" borderId="24" xfId="1" applyNumberFormat="1" applyFont="1" applyFill="1" applyBorder="1" applyAlignment="1">
      <alignment horizontal="right" vertical="center" indent="1"/>
    </xf>
    <xf numFmtId="10" fontId="28" fillId="5" borderId="56" xfId="1" applyNumberFormat="1" applyFont="1" applyFill="1" applyBorder="1" applyAlignment="1">
      <alignment horizontal="right" vertical="center" indent="1"/>
    </xf>
    <xf numFmtId="3" fontId="31" fillId="4" borderId="57" xfId="1" applyNumberFormat="1" applyFont="1" applyFill="1" applyBorder="1" applyAlignment="1">
      <alignment horizontal="center" vertical="center" wrapText="1"/>
    </xf>
    <xf numFmtId="3" fontId="19" fillId="4" borderId="57" xfId="1" applyNumberFormat="1" applyFont="1" applyFill="1" applyBorder="1" applyAlignment="1">
      <alignment horizontal="center" vertical="center" wrapText="1"/>
    </xf>
    <xf numFmtId="9" fontId="28" fillId="0" borderId="58" xfId="1" applyNumberFormat="1" applyFont="1" applyBorder="1" applyAlignment="1">
      <alignment horizontal="right" vertical="center" indent="1"/>
    </xf>
    <xf numFmtId="3" fontId="30" fillId="4" borderId="59" xfId="1" applyNumberFormat="1" applyFont="1" applyFill="1" applyBorder="1" applyAlignment="1">
      <alignment horizontal="center" vertical="center" wrapText="1"/>
    </xf>
    <xf numFmtId="10" fontId="28" fillId="0" borderId="60" xfId="1" applyNumberFormat="1" applyFont="1" applyBorder="1" applyAlignment="1">
      <alignment horizontal="right" vertical="center" indent="1"/>
    </xf>
    <xf numFmtId="3" fontId="6" fillId="2" borderId="25" xfId="1" applyNumberFormat="1" applyFont="1" applyFill="1" applyBorder="1" applyAlignment="1">
      <alignment horizontal="left" vertical="center" indent="1"/>
    </xf>
    <xf numFmtId="3" fontId="14" fillId="2" borderId="26" xfId="1" applyNumberFormat="1" applyFont="1" applyFill="1" applyBorder="1" applyAlignment="1">
      <alignment horizontal="right" vertical="center" indent="1"/>
    </xf>
    <xf numFmtId="3" fontId="6" fillId="2" borderId="26" xfId="1" applyNumberFormat="1" applyFont="1" applyFill="1" applyBorder="1" applyAlignment="1">
      <alignment horizontal="left" vertical="center" indent="1"/>
    </xf>
    <xf numFmtId="3" fontId="6" fillId="2" borderId="27" xfId="1" applyNumberFormat="1" applyFont="1" applyFill="1" applyBorder="1" applyAlignment="1">
      <alignment horizontal="center" vertical="center"/>
    </xf>
    <xf numFmtId="3" fontId="6" fillId="2" borderId="57" xfId="1" applyNumberFormat="1" applyFont="1" applyFill="1" applyBorder="1" applyAlignment="1">
      <alignment horizontal="left" vertical="center" indent="1"/>
    </xf>
    <xf numFmtId="3" fontId="30" fillId="4" borderId="61" xfId="1" applyNumberFormat="1" applyFont="1" applyFill="1" applyBorder="1" applyAlignment="1">
      <alignment horizontal="center" vertical="center" wrapText="1"/>
    </xf>
    <xf numFmtId="3" fontId="14" fillId="2" borderId="27" xfId="1" applyNumberFormat="1" applyFont="1" applyFill="1" applyBorder="1" applyAlignment="1">
      <alignment horizontal="right" vertical="center" indent="1"/>
    </xf>
    <xf numFmtId="3" fontId="14" fillId="2" borderId="62" xfId="1" applyNumberFormat="1" applyFont="1" applyFill="1" applyBorder="1" applyAlignment="1">
      <alignment horizontal="right" vertical="center" indent="1"/>
    </xf>
    <xf numFmtId="3" fontId="2" fillId="2" borderId="20" xfId="1" applyNumberFormat="1" applyFont="1" applyFill="1" applyBorder="1" applyAlignment="1">
      <alignment vertical="center"/>
    </xf>
    <xf numFmtId="3" fontId="29" fillId="2" borderId="21" xfId="1" applyNumberFormat="1" applyFont="1" applyFill="1" applyBorder="1" applyAlignment="1">
      <alignment horizontal="left" vertical="center" indent="1"/>
    </xf>
    <xf numFmtId="3" fontId="2" fillId="2" borderId="22" xfId="1" applyNumberFormat="1" applyFont="1" applyFill="1" applyBorder="1" applyAlignment="1">
      <alignment vertical="center"/>
    </xf>
    <xf numFmtId="3" fontId="2" fillId="2" borderId="24" xfId="1" applyNumberFormat="1" applyFont="1" applyFill="1" applyBorder="1" applyAlignment="1">
      <alignment vertical="center"/>
    </xf>
    <xf numFmtId="3" fontId="6" fillId="2" borderId="23" xfId="1" applyNumberFormat="1" applyFont="1" applyFill="1" applyBorder="1" applyAlignment="1">
      <alignment horizontal="center" vertical="center"/>
    </xf>
    <xf numFmtId="3" fontId="30" fillId="4" borderId="66" xfId="1" applyNumberFormat="1" applyFont="1" applyFill="1" applyBorder="1" applyAlignment="1" applyProtection="1">
      <alignment horizontal="center" vertical="center" wrapText="1"/>
      <protection locked="0"/>
    </xf>
    <xf numFmtId="3" fontId="11" fillId="2" borderId="40" xfId="1" applyNumberFormat="1" applyFont="1" applyFill="1" applyBorder="1" applyAlignment="1">
      <alignment horizontal="center" vertical="center" wrapText="1"/>
    </xf>
    <xf numFmtId="3" fontId="31" fillId="4" borderId="66" xfId="1" applyNumberFormat="1" applyFont="1" applyFill="1" applyBorder="1" applyAlignment="1">
      <alignment horizontal="center" vertical="center" wrapText="1"/>
    </xf>
    <xf numFmtId="3" fontId="19" fillId="4" borderId="66" xfId="1" applyNumberFormat="1" applyFont="1" applyFill="1" applyBorder="1" applyAlignment="1">
      <alignment horizontal="center" vertical="center" wrapText="1"/>
    </xf>
    <xf numFmtId="3" fontId="6" fillId="0" borderId="67" xfId="1" applyNumberFormat="1" applyFont="1" applyBorder="1" applyAlignment="1">
      <alignment horizontal="center" vertical="center"/>
    </xf>
    <xf numFmtId="3" fontId="6" fillId="0" borderId="44" xfId="1" applyNumberFormat="1" applyFont="1" applyBorder="1" applyAlignment="1" applyProtection="1">
      <alignment horizontal="left" vertical="center" indent="1"/>
      <protection locked="0"/>
    </xf>
    <xf numFmtId="3" fontId="28" fillId="5" borderId="68" xfId="1" applyNumberFormat="1" applyFont="1" applyFill="1" applyBorder="1" applyAlignment="1">
      <alignment horizontal="right" vertical="center" indent="1"/>
    </xf>
    <xf numFmtId="3" fontId="6" fillId="0" borderId="44" xfId="1" applyNumberFormat="1" applyFont="1" applyBorder="1" applyAlignment="1">
      <alignment horizontal="center" vertical="center"/>
    </xf>
    <xf numFmtId="3" fontId="28" fillId="0" borderId="69" xfId="1" applyNumberFormat="1" applyFont="1" applyBorder="1" applyAlignment="1">
      <alignment horizontal="right" vertical="center" indent="1"/>
    </xf>
    <xf numFmtId="3" fontId="6" fillId="2" borderId="25" xfId="1" applyNumberFormat="1" applyFont="1" applyFill="1" applyBorder="1" applyAlignment="1">
      <alignment horizontal="center" vertical="center"/>
    </xf>
    <xf numFmtId="3" fontId="2" fillId="2" borderId="70" xfId="1" applyNumberFormat="1" applyFont="1" applyFill="1" applyBorder="1" applyAlignment="1">
      <alignment horizontal="center" vertical="center"/>
    </xf>
    <xf numFmtId="3" fontId="2" fillId="2" borderId="70" xfId="1" applyNumberFormat="1" applyFont="1" applyFill="1" applyBorder="1" applyAlignment="1">
      <alignment horizontal="left" vertical="center"/>
    </xf>
    <xf numFmtId="3" fontId="2" fillId="2" borderId="70" xfId="1" applyNumberFormat="1" applyFont="1" applyFill="1" applyBorder="1" applyAlignment="1">
      <alignment vertical="center"/>
    </xf>
    <xf numFmtId="3" fontId="7" fillId="3" borderId="36" xfId="1" applyNumberFormat="1" applyFont="1" applyFill="1" applyBorder="1" applyAlignment="1">
      <alignment horizontal="center" vertical="center"/>
    </xf>
    <xf numFmtId="3" fontId="8" fillId="4" borderId="9" xfId="1" applyNumberFormat="1" applyFont="1" applyFill="1" applyBorder="1" applyAlignment="1">
      <alignment vertical="center"/>
    </xf>
    <xf numFmtId="3" fontId="8" fillId="4" borderId="0" xfId="1" applyNumberFormat="1" applyFont="1" applyFill="1" applyAlignment="1">
      <alignment vertical="center"/>
    </xf>
    <xf numFmtId="3" fontId="8" fillId="4" borderId="10" xfId="1" applyNumberFormat="1" applyFont="1" applyFill="1" applyBorder="1" applyAlignment="1">
      <alignment vertical="center"/>
    </xf>
    <xf numFmtId="3" fontId="33" fillId="2" borderId="0" xfId="1" applyNumberFormat="1" applyFont="1" applyFill="1" applyAlignment="1">
      <alignment horizontal="center" vertical="center"/>
    </xf>
    <xf numFmtId="3" fontId="11" fillId="4" borderId="55" xfId="1" applyNumberFormat="1" applyFont="1" applyFill="1" applyBorder="1" applyAlignment="1">
      <alignment horizontal="center" vertical="center" wrapText="1"/>
    </xf>
    <xf numFmtId="3" fontId="20" fillId="2" borderId="26" xfId="1" applyNumberFormat="1" applyFont="1" applyFill="1" applyBorder="1" applyAlignment="1">
      <alignment vertical="center" wrapText="1"/>
    </xf>
    <xf numFmtId="3" fontId="6" fillId="2" borderId="24" xfId="1" applyNumberFormat="1" applyFont="1" applyFill="1" applyBorder="1" applyAlignment="1">
      <alignment horizontal="left" vertical="center" indent="1"/>
    </xf>
    <xf numFmtId="3" fontId="14" fillId="2" borderId="34" xfId="1" applyNumberFormat="1" applyFont="1" applyFill="1" applyBorder="1" applyAlignment="1">
      <alignment horizontal="right" vertical="center" indent="1"/>
    </xf>
    <xf numFmtId="3" fontId="6" fillId="0" borderId="44" xfId="1" applyNumberFormat="1" applyFont="1" applyBorder="1" applyAlignment="1">
      <alignment horizontal="left" vertical="center" indent="1"/>
    </xf>
    <xf numFmtId="3" fontId="30" fillId="4" borderId="42" xfId="1" applyNumberFormat="1" applyFont="1" applyFill="1" applyBorder="1" applyAlignment="1" applyProtection="1">
      <alignment horizontal="center" vertical="center" wrapText="1"/>
      <protection locked="0"/>
    </xf>
    <xf numFmtId="3" fontId="27" fillId="2" borderId="0" xfId="1" applyNumberFormat="1" applyFont="1" applyFill="1" applyAlignment="1">
      <alignment horizontal="center" vertical="center"/>
    </xf>
    <xf numFmtId="3" fontId="30" fillId="4" borderId="42" xfId="1" applyNumberFormat="1" applyFont="1" applyFill="1" applyBorder="1" applyAlignment="1">
      <alignment horizontal="center" vertical="center" wrapText="1"/>
    </xf>
    <xf numFmtId="3" fontId="11" fillId="2" borderId="71" xfId="1" applyNumberFormat="1" applyFont="1" applyFill="1" applyBorder="1" applyAlignment="1">
      <alignment horizontal="center" vertical="center" wrapText="1"/>
    </xf>
    <xf numFmtId="3" fontId="20" fillId="2" borderId="0" xfId="1" applyNumberFormat="1" applyFont="1" applyFill="1" applyAlignment="1">
      <alignment horizontal="center" vertical="center" wrapText="1"/>
    </xf>
    <xf numFmtId="3" fontId="21" fillId="2" borderId="0" xfId="1" applyNumberFormat="1" applyFont="1" applyFill="1" applyAlignment="1">
      <alignment horizontal="center" vertical="center" wrapText="1"/>
    </xf>
    <xf numFmtId="3" fontId="7" fillId="2" borderId="0" xfId="1" applyNumberFormat="1" applyFont="1" applyFill="1" applyAlignment="1">
      <alignment horizontal="center" vertical="center"/>
    </xf>
    <xf numFmtId="3" fontId="10" fillId="2" borderId="6" xfId="1" applyNumberFormat="1" applyFont="1" applyFill="1" applyBorder="1" applyAlignment="1">
      <alignment horizontal="center" vertical="center"/>
    </xf>
    <xf numFmtId="3" fontId="10" fillId="2" borderId="7" xfId="1" applyNumberFormat="1" applyFont="1" applyFill="1" applyBorder="1" applyAlignment="1">
      <alignment horizontal="center" vertical="center"/>
    </xf>
    <xf numFmtId="3" fontId="10" fillId="2" borderId="8" xfId="1" applyNumberFormat="1" applyFont="1" applyFill="1" applyBorder="1" applyAlignment="1">
      <alignment horizontal="center" vertical="center"/>
    </xf>
    <xf numFmtId="3" fontId="10" fillId="2" borderId="9" xfId="1" applyNumberFormat="1" applyFont="1" applyFill="1" applyBorder="1" applyAlignment="1">
      <alignment horizontal="center" vertical="center"/>
    </xf>
    <xf numFmtId="3" fontId="10" fillId="2" borderId="0" xfId="1" applyNumberFormat="1" applyFont="1" applyFill="1" applyAlignment="1">
      <alignment horizontal="center" vertical="center"/>
    </xf>
    <xf numFmtId="3" fontId="10" fillId="2" borderId="10" xfId="1" applyNumberFormat="1" applyFont="1" applyFill="1" applyBorder="1" applyAlignment="1">
      <alignment horizontal="center" vertical="center"/>
    </xf>
    <xf numFmtId="3" fontId="10" fillId="2" borderId="11" xfId="1" applyNumberFormat="1" applyFont="1" applyFill="1" applyBorder="1" applyAlignment="1">
      <alignment horizontal="center" vertical="center"/>
    </xf>
    <xf numFmtId="3" fontId="10" fillId="2" borderId="12" xfId="1" applyNumberFormat="1" applyFont="1" applyFill="1" applyBorder="1" applyAlignment="1">
      <alignment horizontal="center" vertical="center"/>
    </xf>
    <xf numFmtId="3" fontId="10" fillId="2" borderId="13" xfId="1" applyNumberFormat="1" applyFont="1" applyFill="1" applyBorder="1" applyAlignment="1">
      <alignment horizontal="center" vertical="center"/>
    </xf>
    <xf numFmtId="3" fontId="13" fillId="2" borderId="14" xfId="1" applyNumberFormat="1" applyFont="1" applyFill="1" applyBorder="1" applyAlignment="1">
      <alignment horizontal="left" vertical="center" wrapText="1"/>
    </xf>
    <xf numFmtId="3" fontId="13" fillId="2" borderId="15" xfId="1" applyNumberFormat="1" applyFont="1" applyFill="1" applyBorder="1" applyAlignment="1">
      <alignment horizontal="left" vertical="center"/>
    </xf>
    <xf numFmtId="3" fontId="13" fillId="2" borderId="16" xfId="1" applyNumberFormat="1" applyFont="1" applyFill="1" applyBorder="1" applyAlignment="1">
      <alignment horizontal="left" vertical="center"/>
    </xf>
    <xf numFmtId="3" fontId="13" fillId="2" borderId="17" xfId="1" applyNumberFormat="1" applyFont="1" applyFill="1" applyBorder="1" applyAlignment="1">
      <alignment horizontal="left" vertical="center"/>
    </xf>
    <xf numFmtId="3" fontId="13" fillId="2" borderId="18" xfId="1" applyNumberFormat="1" applyFont="1" applyFill="1" applyBorder="1" applyAlignment="1">
      <alignment horizontal="left" vertical="center"/>
    </xf>
    <xf numFmtId="3" fontId="13" fillId="2" borderId="19" xfId="1" applyNumberFormat="1" applyFont="1" applyFill="1" applyBorder="1" applyAlignment="1">
      <alignment horizontal="left" vertical="center"/>
    </xf>
    <xf numFmtId="3" fontId="16" fillId="2" borderId="14" xfId="1" applyNumberFormat="1" applyFont="1" applyFill="1" applyBorder="1" applyAlignment="1">
      <alignment horizontal="left" vertical="center" wrapText="1" indent="2"/>
    </xf>
    <xf numFmtId="3" fontId="16" fillId="2" borderId="15" xfId="1" applyNumberFormat="1" applyFont="1" applyFill="1" applyBorder="1" applyAlignment="1">
      <alignment horizontal="left" vertical="center" wrapText="1" indent="2"/>
    </xf>
    <xf numFmtId="3" fontId="16" fillId="2" borderId="16" xfId="1" applyNumberFormat="1" applyFont="1" applyFill="1" applyBorder="1" applyAlignment="1">
      <alignment horizontal="left" vertical="center" wrapText="1" indent="2"/>
    </xf>
    <xf numFmtId="3" fontId="16" fillId="2" borderId="28" xfId="1" applyNumberFormat="1" applyFont="1" applyFill="1" applyBorder="1" applyAlignment="1">
      <alignment horizontal="left" vertical="center" wrapText="1" indent="2"/>
    </xf>
    <xf numFmtId="3" fontId="16" fillId="2" borderId="0" xfId="1" applyNumberFormat="1" applyFont="1" applyFill="1" applyAlignment="1">
      <alignment horizontal="left" vertical="center" wrapText="1" indent="2"/>
    </xf>
    <xf numFmtId="3" fontId="16" fillId="2" borderId="29" xfId="1" applyNumberFormat="1" applyFont="1" applyFill="1" applyBorder="1" applyAlignment="1">
      <alignment horizontal="left" vertical="center" wrapText="1" indent="2"/>
    </xf>
    <xf numFmtId="3" fontId="16" fillId="2" borderId="17" xfId="1" applyNumberFormat="1" applyFont="1" applyFill="1" applyBorder="1" applyAlignment="1">
      <alignment horizontal="left" vertical="center" wrapText="1" indent="2"/>
    </xf>
    <xf numFmtId="3" fontId="16" fillId="2" borderId="18" xfId="1" applyNumberFormat="1" applyFont="1" applyFill="1" applyBorder="1" applyAlignment="1">
      <alignment horizontal="left" vertical="center" wrapText="1" indent="2"/>
    </xf>
    <xf numFmtId="3" fontId="16" fillId="2" borderId="19" xfId="1" applyNumberFormat="1" applyFont="1" applyFill="1" applyBorder="1" applyAlignment="1">
      <alignment horizontal="left" vertical="center" wrapText="1" indent="2"/>
    </xf>
    <xf numFmtId="3" fontId="14" fillId="2" borderId="0" xfId="1" applyNumberFormat="1" applyFont="1" applyFill="1" applyAlignment="1">
      <alignment horizontal="center" vertical="center"/>
    </xf>
    <xf numFmtId="164" fontId="14" fillId="2" borderId="0" xfId="1" applyNumberFormat="1" applyFont="1" applyFill="1" applyAlignment="1">
      <alignment horizontal="center" vertical="center"/>
    </xf>
    <xf numFmtId="3" fontId="6" fillId="2" borderId="0" xfId="1" applyNumberFormat="1" applyFont="1" applyFill="1" applyAlignment="1">
      <alignment horizontal="center" vertical="center"/>
    </xf>
    <xf numFmtId="3" fontId="3" fillId="2" borderId="0" xfId="1" applyNumberFormat="1" applyFont="1" applyFill="1" applyAlignment="1">
      <alignment horizontal="center" vertical="center"/>
    </xf>
    <xf numFmtId="3" fontId="14" fillId="2" borderId="33" xfId="1" applyNumberFormat="1" applyFont="1" applyFill="1" applyBorder="1" applyAlignment="1">
      <alignment horizontal="center" vertical="center"/>
    </xf>
    <xf numFmtId="3" fontId="14" fillId="2" borderId="35" xfId="1" applyNumberFormat="1" applyFont="1" applyFill="1" applyBorder="1" applyAlignment="1">
      <alignment horizontal="center" vertical="center"/>
    </xf>
    <xf numFmtId="164" fontId="28" fillId="5" borderId="33" xfId="1" applyNumberFormat="1" applyFont="1" applyFill="1" applyBorder="1" applyAlignment="1">
      <alignment horizontal="center" vertical="center"/>
    </xf>
    <xf numFmtId="164" fontId="28" fillId="5" borderId="35" xfId="1" applyNumberFormat="1" applyFont="1" applyFill="1" applyBorder="1" applyAlignment="1">
      <alignment horizontal="center" vertical="center"/>
    </xf>
    <xf numFmtId="3" fontId="20" fillId="2" borderId="20" xfId="1" applyNumberFormat="1" applyFont="1" applyFill="1" applyBorder="1" applyAlignment="1">
      <alignment horizontal="left" vertical="center" wrapText="1" indent="1"/>
    </xf>
    <xf numFmtId="3" fontId="20" fillId="2" borderId="21" xfId="1" applyNumberFormat="1" applyFont="1" applyFill="1" applyBorder="1" applyAlignment="1">
      <alignment horizontal="left" vertical="center" wrapText="1" indent="1"/>
    </xf>
    <xf numFmtId="3" fontId="20" fillId="2" borderId="22" xfId="1" applyNumberFormat="1" applyFont="1" applyFill="1" applyBorder="1" applyAlignment="1">
      <alignment horizontal="left" vertical="center" wrapText="1" indent="1"/>
    </xf>
    <xf numFmtId="3" fontId="20" fillId="2" borderId="23" xfId="1" applyNumberFormat="1" applyFont="1" applyFill="1" applyBorder="1" applyAlignment="1">
      <alignment horizontal="left" vertical="center" wrapText="1" indent="1"/>
    </xf>
    <xf numFmtId="3" fontId="20" fillId="2" borderId="0" xfId="1" applyNumberFormat="1" applyFont="1" applyFill="1" applyAlignment="1">
      <alignment horizontal="left" vertical="center" wrapText="1" indent="1"/>
    </xf>
    <xf numFmtId="3" fontId="20" fillId="2" borderId="24" xfId="1" applyNumberFormat="1" applyFont="1" applyFill="1" applyBorder="1" applyAlignment="1">
      <alignment horizontal="left" vertical="center" wrapText="1" indent="1"/>
    </xf>
    <xf numFmtId="3" fontId="20" fillId="2" borderId="25" xfId="1" applyNumberFormat="1" applyFont="1" applyFill="1" applyBorder="1" applyAlignment="1">
      <alignment horizontal="left" vertical="center" wrapText="1" indent="1"/>
    </xf>
    <xf numFmtId="3" fontId="20" fillId="2" borderId="26" xfId="1" applyNumberFormat="1" applyFont="1" applyFill="1" applyBorder="1" applyAlignment="1">
      <alignment horizontal="left" vertical="center" wrapText="1" indent="1"/>
    </xf>
    <xf numFmtId="3" fontId="20" fillId="2" borderId="27" xfId="1" applyNumberFormat="1" applyFont="1" applyFill="1" applyBorder="1" applyAlignment="1">
      <alignment horizontal="left" vertical="center" wrapText="1" indent="1"/>
    </xf>
    <xf numFmtId="3" fontId="21" fillId="2" borderId="63" xfId="1" applyNumberFormat="1" applyFont="1" applyFill="1" applyBorder="1" applyAlignment="1">
      <alignment horizontal="center" vertical="center" wrapText="1"/>
    </xf>
    <xf numFmtId="3" fontId="21" fillId="2" borderId="64" xfId="1" applyNumberFormat="1" applyFont="1" applyFill="1" applyBorder="1" applyAlignment="1">
      <alignment horizontal="center" vertical="center" wrapText="1"/>
    </xf>
    <xf numFmtId="3" fontId="21" fillId="2" borderId="65" xfId="1" applyNumberFormat="1" applyFont="1" applyFill="1" applyBorder="1" applyAlignment="1">
      <alignment horizontal="center" vertical="center" wrapText="1"/>
    </xf>
    <xf numFmtId="3" fontId="6" fillId="2" borderId="33" xfId="1" applyNumberFormat="1" applyFont="1" applyFill="1" applyBorder="1" applyAlignment="1">
      <alignment horizontal="center" vertical="center"/>
    </xf>
    <xf numFmtId="3" fontId="6" fillId="2" borderId="34" xfId="1" applyNumberFormat="1" applyFont="1" applyFill="1" applyBorder="1" applyAlignment="1">
      <alignment horizontal="center" vertical="center"/>
    </xf>
    <xf numFmtId="3" fontId="6" fillId="2" borderId="35" xfId="1" applyNumberFormat="1" applyFont="1" applyFill="1" applyBorder="1" applyAlignment="1">
      <alignment horizontal="center" vertical="center"/>
    </xf>
    <xf numFmtId="3" fontId="3" fillId="2" borderId="33" xfId="1" applyNumberFormat="1" applyFont="1" applyFill="1" applyBorder="1" applyAlignment="1">
      <alignment horizontal="center" vertical="center"/>
    </xf>
    <xf numFmtId="3" fontId="3" fillId="2" borderId="34" xfId="1" applyNumberFormat="1" applyFont="1" applyFill="1" applyBorder="1" applyAlignment="1">
      <alignment horizontal="center" vertical="center"/>
    </xf>
    <xf numFmtId="3" fontId="3" fillId="2" borderId="35" xfId="1" applyNumberFormat="1" applyFont="1" applyFill="1" applyBorder="1" applyAlignment="1">
      <alignment horizontal="center" vertical="center"/>
    </xf>
    <xf numFmtId="22" fontId="6" fillId="2" borderId="0" xfId="1" applyNumberFormat="1" applyFont="1" applyFill="1" applyAlignment="1">
      <alignment horizontal="center" vertical="center"/>
    </xf>
    <xf numFmtId="3" fontId="7" fillId="3" borderId="37" xfId="1" applyNumberFormat="1" applyFont="1" applyFill="1" applyBorder="1" applyAlignment="1">
      <alignment horizontal="center" vertical="center"/>
    </xf>
    <xf numFmtId="3" fontId="7" fillId="3" borderId="38" xfId="1" applyNumberFormat="1" applyFont="1" applyFill="1" applyBorder="1" applyAlignment="1">
      <alignment horizontal="center" vertical="center"/>
    </xf>
  </cellXfs>
  <cellStyles count="3">
    <cellStyle name="Normal 2 9 2" xfId="1" xr:uid="{B22DE541-AED1-48CA-964C-07C096CEB178}"/>
    <cellStyle name="Normal 3" xfId="2" xr:uid="{ED70B053-9550-418B-8106-670C384F0217}"/>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93</xdr:row>
      <xdr:rowOff>152400</xdr:rowOff>
    </xdr:from>
    <xdr:to>
      <xdr:col>22</xdr:col>
      <xdr:colOff>419100</xdr:colOff>
      <xdr:row>96</xdr:row>
      <xdr:rowOff>68580</xdr:rowOff>
    </xdr:to>
    <xdr:sp macro="" textlink="">
      <xdr:nvSpPr>
        <xdr:cNvPr id="1025" name="Button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100584" tIns="36576" rIns="100584" bIns="36576" anchor="ctr" upright="1"/>
        <a:lstStyle/>
        <a:p>
          <a:pPr algn="ctr" rtl="0">
            <a:defRPr sz="1000"/>
          </a:pPr>
          <a:r>
            <a:rPr lang="nl-BE" sz="1600" b="1" i="0" u="none" strike="noStrike" baseline="0">
              <a:solidFill>
                <a:srgbClr val="FF9900"/>
              </a:solidFill>
              <a:latin typeface="Wingdings"/>
            </a:rPr>
            <a:t>Ü</a:t>
          </a:r>
        </a:p>
      </xdr:txBody>
    </xdr:sp>
    <xdr:clientData fPrintsWithSheet="0"/>
  </xdr:twoCellAnchor>
  <xdr:twoCellAnchor editAs="oneCell">
    <xdr:from>
      <xdr:col>22</xdr:col>
      <xdr:colOff>0</xdr:colOff>
      <xdr:row>93</xdr:row>
      <xdr:rowOff>182880</xdr:rowOff>
    </xdr:from>
    <xdr:to>
      <xdr:col>22</xdr:col>
      <xdr:colOff>411480</xdr:colOff>
      <xdr:row>96</xdr:row>
      <xdr:rowOff>68580</xdr:rowOff>
    </xdr:to>
    <xdr:sp macro="" textlink="">
      <xdr:nvSpPr>
        <xdr:cNvPr id="1026" name="Button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100584" tIns="36576" rIns="100584" bIns="36576" anchor="ctr" upright="1"/>
        <a:lstStyle/>
        <a:p>
          <a:pPr algn="ctr" rtl="0">
            <a:defRPr sz="1000"/>
          </a:pPr>
          <a:r>
            <a:rPr lang="nl-BE" sz="1600" b="1" i="0" u="none" strike="noStrike" baseline="0">
              <a:solidFill>
                <a:srgbClr val="0000FF"/>
              </a:solidFill>
              <a:latin typeface="Wingdings"/>
            </a:rPr>
            <a:t>ü</a:t>
          </a:r>
        </a:p>
      </xdr:txBody>
    </xdr:sp>
    <xdr:clientData fPrintsWithSheet="0"/>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22B9-9E39-45B7-A322-9EE4DEF61532}">
  <sheetPr codeName="Feuil4">
    <tabColor theme="7"/>
  </sheetPr>
  <dimension ref="A1:AKJ981"/>
  <sheetViews>
    <sheetView tabSelected="1" view="pageLayout" zoomScaleNormal="100" zoomScaleSheetLayoutView="100" workbookViewId="0">
      <selection activeCell="E6" sqref="E6:T8"/>
    </sheetView>
  </sheetViews>
  <sheetFormatPr defaultColWidth="11.26953125" defaultRowHeight="12" x14ac:dyDescent="0.35"/>
  <cols>
    <col min="1" max="1" width="8.54296875" style="20" customWidth="1"/>
    <col min="2" max="2" width="2.1796875" style="1" customWidth="1"/>
    <col min="3" max="3" width="4.453125" style="55" customWidth="1"/>
    <col min="4" max="4" width="4.453125" style="56" customWidth="1"/>
    <col min="5" max="6" width="8" style="20" customWidth="1"/>
    <col min="7" max="7" width="0.81640625" style="25" customWidth="1"/>
    <col min="8" max="8" width="4.453125" style="55" customWidth="1"/>
    <col min="9" max="9" width="8.26953125" style="56" customWidth="1"/>
    <col min="10" max="11" width="8" style="20" customWidth="1"/>
    <col min="12" max="12" width="0.81640625" style="25" customWidth="1"/>
    <col min="13" max="13" width="4.453125" style="55" customWidth="1"/>
    <col min="14" max="14" width="8.26953125" style="56" customWidth="1"/>
    <col min="15" max="16" width="8" style="20" customWidth="1"/>
    <col min="17" max="17" width="0.81640625" style="25" customWidth="1"/>
    <col min="18" max="18" width="4.453125" style="55" customWidth="1"/>
    <col min="19" max="19" width="8.26953125" style="56" customWidth="1"/>
    <col min="20" max="20" width="8" style="20" customWidth="1"/>
    <col min="21" max="21" width="4.453125" style="20" customWidth="1"/>
    <col min="22" max="22" width="2.1796875" style="1" customWidth="1"/>
    <col min="23" max="38" width="11.26953125" style="1"/>
    <col min="39" max="16384" width="11.26953125" style="20"/>
  </cols>
  <sheetData>
    <row r="1" spans="1:972" s="1" customFormat="1" ht="10.15" customHeight="1" x14ac:dyDescent="0.35">
      <c r="B1" s="2"/>
      <c r="C1" s="3"/>
      <c r="D1" s="4"/>
      <c r="E1" s="5"/>
      <c r="F1" s="5"/>
      <c r="G1" s="6"/>
      <c r="H1" s="3"/>
      <c r="I1" s="4"/>
      <c r="J1" s="5"/>
      <c r="K1" s="5"/>
      <c r="L1" s="6"/>
      <c r="M1" s="3"/>
      <c r="N1" s="4"/>
      <c r="O1" s="5"/>
      <c r="P1" s="5"/>
      <c r="Q1" s="6"/>
      <c r="R1" s="3"/>
      <c r="S1" s="4"/>
      <c r="T1" s="5"/>
      <c r="U1" s="5"/>
      <c r="V1" s="7"/>
    </row>
    <row r="2" spans="1:972" s="11" customFormat="1" ht="18" customHeight="1" x14ac:dyDescent="0.35">
      <c r="A2" s="8"/>
      <c r="B2" s="9"/>
      <c r="C2" s="185"/>
      <c r="D2" s="185"/>
      <c r="E2" s="185"/>
      <c r="F2" s="185"/>
      <c r="G2" s="10"/>
      <c r="H2" s="185"/>
      <c r="I2" s="185"/>
      <c r="J2" s="185"/>
      <c r="K2" s="185"/>
      <c r="L2" s="10"/>
      <c r="M2" s="186"/>
      <c r="N2" s="186"/>
      <c r="O2" s="186"/>
      <c r="P2" s="186"/>
      <c r="Q2" s="10"/>
      <c r="V2" s="12"/>
    </row>
    <row r="3" spans="1:972" s="13" customFormat="1" ht="4.1500000000000004" customHeight="1" x14ac:dyDescent="0.35">
      <c r="B3" s="14"/>
      <c r="C3" s="15"/>
      <c r="D3" s="16"/>
      <c r="G3" s="15"/>
      <c r="H3" s="15"/>
      <c r="I3" s="16"/>
      <c r="L3" s="15"/>
      <c r="M3" s="15"/>
      <c r="N3" s="16"/>
      <c r="Q3" s="15"/>
      <c r="R3" s="15"/>
      <c r="S3" s="16"/>
      <c r="V3" s="17"/>
    </row>
    <row r="4" spans="1:972" s="1" customFormat="1" ht="14.15" customHeight="1" x14ac:dyDescent="0.35">
      <c r="B4" s="18"/>
      <c r="C4" s="15"/>
      <c r="D4" s="16"/>
      <c r="E4" s="158"/>
      <c r="F4" s="158"/>
      <c r="G4" s="15"/>
      <c r="H4" s="15"/>
      <c r="I4" s="16"/>
      <c r="J4" s="158"/>
      <c r="K4" s="158"/>
      <c r="L4" s="15"/>
      <c r="M4" s="15"/>
      <c r="N4" s="16"/>
      <c r="O4" s="158"/>
      <c r="P4" s="158"/>
      <c r="Q4" s="15"/>
      <c r="R4" s="15"/>
      <c r="S4" s="16"/>
      <c r="T4" s="158"/>
      <c r="U4" s="158"/>
      <c r="V4" s="19"/>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c r="AKJ4" s="20"/>
    </row>
    <row r="5" spans="1:972" s="1" customFormat="1" ht="4.1500000000000004" customHeight="1" thickBot="1" x14ac:dyDescent="0.4">
      <c r="B5" s="18"/>
      <c r="C5" s="15"/>
      <c r="D5" s="16"/>
      <c r="E5" s="15"/>
      <c r="F5" s="15"/>
      <c r="G5" s="15"/>
      <c r="H5" s="15"/>
      <c r="I5" s="16"/>
      <c r="J5" s="15"/>
      <c r="K5" s="15"/>
      <c r="L5" s="15"/>
      <c r="M5" s="15"/>
      <c r="N5" s="16"/>
      <c r="O5" s="15"/>
      <c r="P5" s="15"/>
      <c r="Q5" s="15"/>
      <c r="R5" s="15"/>
      <c r="S5" s="16"/>
      <c r="T5" s="15"/>
      <c r="U5" s="15"/>
      <c r="V5" s="19"/>
    </row>
    <row r="6" spans="1:972" s="1" customFormat="1" ht="13.5" thickTop="1" x14ac:dyDescent="0.35">
      <c r="B6" s="18"/>
      <c r="C6" s="21"/>
      <c r="D6" s="22"/>
      <c r="E6" s="159" t="s">
        <v>0</v>
      </c>
      <c r="F6" s="160"/>
      <c r="G6" s="160"/>
      <c r="H6" s="160"/>
      <c r="I6" s="160"/>
      <c r="J6" s="160"/>
      <c r="K6" s="160"/>
      <c r="L6" s="160"/>
      <c r="M6" s="160"/>
      <c r="N6" s="160"/>
      <c r="O6" s="160"/>
      <c r="P6" s="160"/>
      <c r="Q6" s="160"/>
      <c r="R6" s="160"/>
      <c r="S6" s="160"/>
      <c r="T6" s="161"/>
      <c r="U6" s="21"/>
      <c r="V6" s="19"/>
    </row>
    <row r="7" spans="1:972" s="1" customFormat="1" ht="4.1500000000000004" customHeight="1" x14ac:dyDescent="0.35">
      <c r="B7" s="18"/>
      <c r="C7" s="15"/>
      <c r="D7" s="22"/>
      <c r="E7" s="162"/>
      <c r="F7" s="163"/>
      <c r="G7" s="163"/>
      <c r="H7" s="163"/>
      <c r="I7" s="163"/>
      <c r="J7" s="163"/>
      <c r="K7" s="163"/>
      <c r="L7" s="163"/>
      <c r="M7" s="163"/>
      <c r="N7" s="163"/>
      <c r="O7" s="163"/>
      <c r="P7" s="163"/>
      <c r="Q7" s="163"/>
      <c r="R7" s="163"/>
      <c r="S7" s="163"/>
      <c r="T7" s="164"/>
      <c r="U7" s="15"/>
      <c r="V7" s="19"/>
    </row>
    <row r="8" spans="1:972" s="1" customFormat="1" ht="13.5" thickBot="1" x14ac:dyDescent="0.4">
      <c r="B8" s="18"/>
      <c r="C8" s="21"/>
      <c r="D8" s="22"/>
      <c r="E8" s="165"/>
      <c r="F8" s="166"/>
      <c r="G8" s="166"/>
      <c r="H8" s="166"/>
      <c r="I8" s="166"/>
      <c r="J8" s="166"/>
      <c r="K8" s="166"/>
      <c r="L8" s="166"/>
      <c r="M8" s="166"/>
      <c r="N8" s="166"/>
      <c r="O8" s="166"/>
      <c r="P8" s="166"/>
      <c r="Q8" s="166"/>
      <c r="R8" s="166"/>
      <c r="S8" s="166"/>
      <c r="T8" s="167"/>
      <c r="U8" s="21"/>
      <c r="V8" s="19"/>
    </row>
    <row r="9" spans="1:972" s="1" customFormat="1" ht="4.5" customHeight="1" thickTop="1" x14ac:dyDescent="0.35">
      <c r="B9" s="18"/>
      <c r="C9" s="23"/>
      <c r="D9" s="24"/>
      <c r="E9" s="23"/>
      <c r="F9" s="23"/>
      <c r="G9" s="25"/>
      <c r="H9" s="23"/>
      <c r="I9" s="24"/>
      <c r="J9" s="23"/>
      <c r="K9" s="23"/>
      <c r="L9" s="25"/>
      <c r="M9" s="23"/>
      <c r="N9" s="24"/>
      <c r="O9" s="23"/>
      <c r="P9" s="23"/>
      <c r="Q9" s="25"/>
      <c r="R9" s="23"/>
      <c r="S9" s="24"/>
      <c r="T9" s="23"/>
      <c r="U9" s="23"/>
      <c r="V9" s="19"/>
    </row>
    <row r="10" spans="1:972" s="1" customFormat="1" ht="5.5" customHeight="1" x14ac:dyDescent="0.35">
      <c r="B10" s="18"/>
      <c r="C10" s="23"/>
      <c r="D10" s="24"/>
      <c r="E10" s="23"/>
      <c r="F10" s="23"/>
      <c r="G10" s="25"/>
      <c r="H10" s="23"/>
      <c r="I10" s="24"/>
      <c r="J10" s="23"/>
      <c r="K10" s="23"/>
      <c r="L10" s="25"/>
      <c r="M10" s="23"/>
      <c r="N10" s="24"/>
      <c r="O10" s="23"/>
      <c r="P10" s="23"/>
      <c r="Q10" s="25"/>
      <c r="R10" s="23"/>
      <c r="S10" s="24"/>
      <c r="T10" s="23"/>
      <c r="U10" s="23"/>
      <c r="V10" s="19"/>
    </row>
    <row r="11" spans="1:972" s="1" customFormat="1" ht="5.5" customHeight="1" x14ac:dyDescent="0.35">
      <c r="B11" s="18"/>
      <c r="C11" s="23"/>
      <c r="D11" s="24"/>
      <c r="E11" s="23"/>
      <c r="F11" s="23"/>
      <c r="G11" s="25"/>
      <c r="H11" s="23"/>
      <c r="I11" s="24"/>
      <c r="J11" s="23"/>
      <c r="K11" s="23"/>
      <c r="L11" s="25"/>
      <c r="M11" s="23"/>
      <c r="N11" s="24"/>
      <c r="O11" s="23"/>
      <c r="P11" s="23"/>
      <c r="Q11" s="25"/>
      <c r="R11" s="23"/>
      <c r="S11" s="24"/>
      <c r="T11" s="23"/>
      <c r="U11" s="23"/>
      <c r="V11" s="19"/>
    </row>
    <row r="12" spans="1:972" s="1" customFormat="1" x14ac:dyDescent="0.35">
      <c r="B12" s="18"/>
      <c r="C12" s="13"/>
      <c r="D12" s="13"/>
      <c r="E12" s="26"/>
      <c r="F12" s="27"/>
      <c r="G12" s="28"/>
      <c r="H12" s="13"/>
      <c r="I12" s="13"/>
      <c r="J12" s="26"/>
      <c r="K12" s="27"/>
      <c r="L12" s="28"/>
      <c r="M12" s="13"/>
      <c r="N12" s="13"/>
      <c r="O12" s="26"/>
      <c r="P12" s="27"/>
      <c r="Q12" s="28"/>
      <c r="R12" s="13"/>
      <c r="S12" s="13"/>
      <c r="T12" s="26"/>
      <c r="U12" s="27"/>
      <c r="V12" s="19"/>
    </row>
    <row r="13" spans="1:972" s="1" customFormat="1" ht="16.5" customHeight="1" x14ac:dyDescent="0.35">
      <c r="B13" s="14"/>
      <c r="C13" s="10"/>
      <c r="D13" s="29"/>
      <c r="E13" s="168" t="s">
        <v>1</v>
      </c>
      <c r="F13" s="169"/>
      <c r="G13" s="169"/>
      <c r="H13" s="169"/>
      <c r="I13" s="169"/>
      <c r="J13" s="169"/>
      <c r="K13" s="169"/>
      <c r="L13" s="169"/>
      <c r="M13" s="169"/>
      <c r="N13" s="169"/>
      <c r="O13" s="169"/>
      <c r="P13" s="169"/>
      <c r="Q13" s="169"/>
      <c r="R13" s="169"/>
      <c r="S13" s="169"/>
      <c r="T13" s="170"/>
      <c r="U13" s="30"/>
      <c r="V13" s="19"/>
    </row>
    <row r="14" spans="1:972" s="1" customFormat="1" ht="16.5" customHeight="1" x14ac:dyDescent="0.35">
      <c r="B14" s="14"/>
      <c r="C14" s="10"/>
      <c r="D14" s="29"/>
      <c r="E14" s="171"/>
      <c r="F14" s="172"/>
      <c r="G14" s="172"/>
      <c r="H14" s="172"/>
      <c r="I14" s="172"/>
      <c r="J14" s="172"/>
      <c r="K14" s="172"/>
      <c r="L14" s="172"/>
      <c r="M14" s="172"/>
      <c r="N14" s="172"/>
      <c r="O14" s="172"/>
      <c r="P14" s="172"/>
      <c r="Q14" s="172"/>
      <c r="R14" s="172"/>
      <c r="S14" s="172"/>
      <c r="T14" s="173"/>
      <c r="U14" s="30"/>
      <c r="V14" s="19"/>
    </row>
    <row r="15" spans="1:972" s="1" customFormat="1" ht="16.5" customHeight="1" x14ac:dyDescent="0.35">
      <c r="B15" s="14"/>
      <c r="C15" s="10"/>
      <c r="D15" s="29"/>
      <c r="E15" s="30"/>
      <c r="F15" s="30"/>
      <c r="G15" s="25"/>
      <c r="H15" s="10"/>
      <c r="I15" s="29"/>
      <c r="J15" s="30"/>
      <c r="K15" s="30"/>
      <c r="L15" s="25"/>
      <c r="M15" s="10"/>
      <c r="N15" s="29"/>
      <c r="O15" s="30"/>
      <c r="P15" s="30"/>
      <c r="Q15" s="25"/>
      <c r="R15" s="10"/>
      <c r="S15" s="29"/>
      <c r="T15" s="30"/>
      <c r="U15" s="30"/>
      <c r="V15" s="19"/>
    </row>
    <row r="16" spans="1:972" s="1" customFormat="1" ht="16.5" customHeight="1" x14ac:dyDescent="0.35">
      <c r="B16" s="14"/>
      <c r="C16" s="10"/>
      <c r="D16" s="29"/>
      <c r="E16" s="31"/>
      <c r="F16" s="25"/>
      <c r="G16" s="10"/>
      <c r="H16" s="29"/>
      <c r="I16" s="30"/>
      <c r="J16" s="30"/>
      <c r="K16" s="25"/>
      <c r="L16" s="10"/>
      <c r="M16" s="29"/>
      <c r="N16" s="30"/>
      <c r="O16" s="30"/>
      <c r="P16" s="25"/>
      <c r="Q16" s="10"/>
      <c r="R16" s="29"/>
      <c r="S16" s="30"/>
      <c r="U16" s="30"/>
      <c r="V16" s="19"/>
    </row>
    <row r="17" spans="2:22" s="1" customFormat="1" ht="16.5" customHeight="1" x14ac:dyDescent="0.35">
      <c r="B17" s="14"/>
      <c r="C17" s="10"/>
      <c r="D17" s="29"/>
      <c r="E17" s="30"/>
      <c r="F17" s="25"/>
      <c r="G17" s="10"/>
      <c r="H17" s="29"/>
      <c r="I17" s="30"/>
      <c r="J17" s="30"/>
      <c r="K17" s="25"/>
      <c r="L17" s="10"/>
      <c r="M17" s="29"/>
      <c r="N17" s="30"/>
      <c r="O17" s="30"/>
      <c r="P17" s="25"/>
      <c r="Q17" s="10"/>
      <c r="R17" s="29"/>
      <c r="S17" s="30"/>
      <c r="U17" s="30"/>
      <c r="V17" s="19"/>
    </row>
    <row r="18" spans="2:22" s="1" customFormat="1" ht="16.5" customHeight="1" x14ac:dyDescent="0.35">
      <c r="B18" s="14"/>
      <c r="C18" s="10"/>
      <c r="D18" s="29"/>
      <c r="E18" s="32" t="s">
        <v>2</v>
      </c>
      <c r="F18" s="33"/>
      <c r="G18" s="33"/>
      <c r="H18" s="34" t="s">
        <v>3</v>
      </c>
      <c r="I18" s="34"/>
      <c r="J18" s="34"/>
      <c r="K18" s="34"/>
      <c r="L18" s="34"/>
      <c r="M18" s="34"/>
      <c r="N18" s="34"/>
      <c r="O18" s="34"/>
      <c r="P18" s="34"/>
      <c r="Q18" s="34"/>
      <c r="R18" s="34"/>
      <c r="S18" s="35"/>
      <c r="U18" s="30"/>
      <c r="V18" s="19"/>
    </row>
    <row r="19" spans="2:22" s="1" customFormat="1" ht="16.5" customHeight="1" x14ac:dyDescent="0.35">
      <c r="B19" s="14"/>
      <c r="C19" s="10"/>
      <c r="D19" s="29"/>
      <c r="E19" s="36" t="s">
        <v>4</v>
      </c>
      <c r="F19" s="37"/>
      <c r="G19" s="37"/>
      <c r="H19" s="38" t="s">
        <v>5</v>
      </c>
      <c r="I19" s="38"/>
      <c r="J19" s="38"/>
      <c r="K19" s="38"/>
      <c r="L19" s="38"/>
      <c r="M19" s="38"/>
      <c r="N19" s="38"/>
      <c r="O19" s="38"/>
      <c r="P19" s="38"/>
      <c r="Q19" s="38"/>
      <c r="R19" s="38"/>
      <c r="S19" s="39"/>
      <c r="U19" s="30"/>
      <c r="V19" s="19"/>
    </row>
    <row r="20" spans="2:22" s="1" customFormat="1" ht="16.5" customHeight="1" x14ac:dyDescent="0.35">
      <c r="B20" s="14"/>
      <c r="C20" s="10"/>
      <c r="D20" s="29"/>
      <c r="E20" s="36" t="s">
        <v>6</v>
      </c>
      <c r="F20" s="37"/>
      <c r="G20" s="37"/>
      <c r="H20" s="38" t="s">
        <v>7</v>
      </c>
      <c r="I20" s="38"/>
      <c r="J20" s="38"/>
      <c r="K20" s="38"/>
      <c r="L20" s="38"/>
      <c r="M20" s="38"/>
      <c r="N20" s="38"/>
      <c r="O20" s="38"/>
      <c r="P20" s="38"/>
      <c r="Q20" s="38"/>
      <c r="R20" s="38"/>
      <c r="S20" s="39"/>
      <c r="U20" s="30"/>
      <c r="V20" s="19"/>
    </row>
    <row r="21" spans="2:22" s="1" customFormat="1" ht="16.5" customHeight="1" x14ac:dyDescent="0.35">
      <c r="B21" s="14"/>
      <c r="C21" s="10"/>
      <c r="D21" s="29"/>
      <c r="E21" s="36" t="s">
        <v>8</v>
      </c>
      <c r="F21" s="37"/>
      <c r="G21" s="37"/>
      <c r="H21" s="38" t="s">
        <v>9</v>
      </c>
      <c r="I21" s="38"/>
      <c r="J21" s="38"/>
      <c r="K21" s="38"/>
      <c r="L21" s="38"/>
      <c r="M21" s="38"/>
      <c r="N21" s="38"/>
      <c r="O21" s="38"/>
      <c r="P21" s="38"/>
      <c r="Q21" s="38"/>
      <c r="R21" s="38"/>
      <c r="S21" s="39"/>
      <c r="U21" s="30"/>
      <c r="V21" s="19"/>
    </row>
    <row r="22" spans="2:22" s="1" customFormat="1" ht="16.5" customHeight="1" x14ac:dyDescent="0.35">
      <c r="B22" s="14"/>
      <c r="C22" s="10"/>
      <c r="D22" s="29"/>
      <c r="E22" s="40"/>
      <c r="F22" s="41"/>
      <c r="G22" s="42"/>
      <c r="H22" s="43" t="s">
        <v>10</v>
      </c>
      <c r="I22" s="43"/>
      <c r="J22" s="43"/>
      <c r="K22" s="43"/>
      <c r="L22" s="43"/>
      <c r="M22" s="43"/>
      <c r="N22" s="43"/>
      <c r="O22" s="43"/>
      <c r="P22" s="43"/>
      <c r="Q22" s="43"/>
      <c r="R22" s="43"/>
      <c r="S22" s="44"/>
      <c r="U22" s="30"/>
      <c r="V22" s="19"/>
    </row>
    <row r="23" spans="2:22" s="1" customFormat="1" ht="16.5" customHeight="1" x14ac:dyDescent="0.35">
      <c r="B23" s="14"/>
      <c r="C23" s="10"/>
      <c r="D23" s="29"/>
      <c r="E23" s="30"/>
      <c r="F23" s="25"/>
      <c r="G23" s="10"/>
      <c r="H23" s="38"/>
      <c r="I23" s="38"/>
      <c r="J23" s="38"/>
      <c r="K23" s="38"/>
      <c r="L23" s="38"/>
      <c r="M23" s="38"/>
      <c r="N23" s="38"/>
      <c r="O23" s="38"/>
      <c r="P23" s="38"/>
      <c r="Q23" s="38"/>
      <c r="R23" s="38"/>
      <c r="S23" s="38"/>
      <c r="U23" s="30"/>
      <c r="V23" s="19"/>
    </row>
    <row r="24" spans="2:22" s="1" customFormat="1" ht="16.5" customHeight="1" x14ac:dyDescent="0.35">
      <c r="B24" s="14"/>
      <c r="C24" s="10"/>
      <c r="D24" s="29"/>
      <c r="E24" s="30"/>
      <c r="F24" s="25"/>
      <c r="G24" s="10"/>
      <c r="H24" s="38"/>
      <c r="I24" s="38"/>
      <c r="J24" s="38"/>
      <c r="K24" s="38"/>
      <c r="L24" s="38"/>
      <c r="M24" s="38"/>
      <c r="N24" s="38"/>
      <c r="O24" s="38"/>
      <c r="P24" s="38"/>
      <c r="Q24" s="38"/>
      <c r="R24" s="38"/>
      <c r="S24" s="38"/>
      <c r="U24" s="30"/>
      <c r="V24" s="19"/>
    </row>
    <row r="25" spans="2:22" s="1" customFormat="1" ht="16.5" customHeight="1" x14ac:dyDescent="0.35">
      <c r="B25" s="14"/>
      <c r="C25" s="10"/>
      <c r="D25" s="29"/>
      <c r="E25" s="30"/>
      <c r="F25" s="30"/>
      <c r="G25" s="25"/>
      <c r="H25" s="10"/>
      <c r="I25" s="29"/>
      <c r="J25" s="30"/>
      <c r="K25" s="30"/>
      <c r="L25" s="25"/>
      <c r="M25" s="10"/>
      <c r="N25" s="29"/>
      <c r="O25" s="30"/>
      <c r="P25" s="30"/>
      <c r="Q25" s="25"/>
      <c r="R25" s="10"/>
      <c r="S25" s="29"/>
      <c r="T25" s="30"/>
      <c r="U25" s="30"/>
      <c r="V25" s="19"/>
    </row>
    <row r="26" spans="2:22" s="1" customFormat="1" ht="16.5" customHeight="1" x14ac:dyDescent="0.35">
      <c r="B26" s="14"/>
      <c r="C26" s="10"/>
      <c r="D26" s="29"/>
      <c r="E26" s="174" t="s">
        <v>11</v>
      </c>
      <c r="F26" s="175"/>
      <c r="G26" s="175"/>
      <c r="H26" s="175"/>
      <c r="I26" s="175"/>
      <c r="J26" s="175"/>
      <c r="K26" s="175"/>
      <c r="L26" s="175"/>
      <c r="M26" s="175"/>
      <c r="N26" s="175"/>
      <c r="O26" s="175"/>
      <c r="P26" s="175"/>
      <c r="Q26" s="175"/>
      <c r="R26" s="175"/>
      <c r="S26" s="175"/>
      <c r="T26" s="176"/>
      <c r="U26" s="30"/>
      <c r="V26" s="19"/>
    </row>
    <row r="27" spans="2:22" s="1" customFormat="1" ht="16.5" customHeight="1" x14ac:dyDescent="0.35">
      <c r="B27" s="14"/>
      <c r="C27" s="10"/>
      <c r="D27" s="29"/>
      <c r="E27" s="177"/>
      <c r="F27" s="178"/>
      <c r="G27" s="178"/>
      <c r="H27" s="178"/>
      <c r="I27" s="178"/>
      <c r="J27" s="178"/>
      <c r="K27" s="178"/>
      <c r="L27" s="178"/>
      <c r="M27" s="178"/>
      <c r="N27" s="178"/>
      <c r="O27" s="178"/>
      <c r="P27" s="178"/>
      <c r="Q27" s="178"/>
      <c r="R27" s="178"/>
      <c r="S27" s="178"/>
      <c r="T27" s="179"/>
      <c r="U27" s="30"/>
      <c r="V27" s="19"/>
    </row>
    <row r="28" spans="2:22" s="1" customFormat="1" ht="16.5" customHeight="1" x14ac:dyDescent="0.35">
      <c r="B28" s="14"/>
      <c r="C28" s="10"/>
      <c r="D28" s="29"/>
      <c r="E28" s="177"/>
      <c r="F28" s="178"/>
      <c r="G28" s="178"/>
      <c r="H28" s="178"/>
      <c r="I28" s="178"/>
      <c r="J28" s="178"/>
      <c r="K28" s="178"/>
      <c r="L28" s="178"/>
      <c r="M28" s="178"/>
      <c r="N28" s="178"/>
      <c r="O28" s="178"/>
      <c r="P28" s="178"/>
      <c r="Q28" s="178"/>
      <c r="R28" s="178"/>
      <c r="S28" s="178"/>
      <c r="T28" s="179"/>
      <c r="U28" s="30"/>
      <c r="V28" s="19"/>
    </row>
    <row r="29" spans="2:22" s="1" customFormat="1" ht="16.5" customHeight="1" x14ac:dyDescent="0.35">
      <c r="B29" s="14"/>
      <c r="C29" s="10"/>
      <c r="D29" s="29"/>
      <c r="E29" s="177"/>
      <c r="F29" s="178"/>
      <c r="G29" s="178"/>
      <c r="H29" s="178"/>
      <c r="I29" s="178"/>
      <c r="J29" s="178"/>
      <c r="K29" s="178"/>
      <c r="L29" s="178"/>
      <c r="M29" s="178"/>
      <c r="N29" s="178"/>
      <c r="O29" s="178"/>
      <c r="P29" s="178"/>
      <c r="Q29" s="178"/>
      <c r="R29" s="178"/>
      <c r="S29" s="178"/>
      <c r="T29" s="179"/>
      <c r="U29" s="30"/>
      <c r="V29" s="19"/>
    </row>
    <row r="30" spans="2:22" s="1" customFormat="1" ht="16.5" customHeight="1" x14ac:dyDescent="0.35">
      <c r="B30" s="14"/>
      <c r="C30" s="10"/>
      <c r="D30" s="29"/>
      <c r="E30" s="177"/>
      <c r="F30" s="178"/>
      <c r="G30" s="178"/>
      <c r="H30" s="178"/>
      <c r="I30" s="178"/>
      <c r="J30" s="178"/>
      <c r="K30" s="178"/>
      <c r="L30" s="178"/>
      <c r="M30" s="178"/>
      <c r="N30" s="178"/>
      <c r="O30" s="178"/>
      <c r="P30" s="178"/>
      <c r="Q30" s="178"/>
      <c r="R30" s="178"/>
      <c r="S30" s="178"/>
      <c r="T30" s="179"/>
      <c r="U30" s="30"/>
      <c r="V30" s="19"/>
    </row>
    <row r="31" spans="2:22" s="1" customFormat="1" ht="16.5" customHeight="1" x14ac:dyDescent="0.35">
      <c r="B31" s="14"/>
      <c r="C31" s="10"/>
      <c r="D31" s="29"/>
      <c r="E31" s="177"/>
      <c r="F31" s="178"/>
      <c r="G31" s="178"/>
      <c r="H31" s="178"/>
      <c r="I31" s="178"/>
      <c r="J31" s="178"/>
      <c r="K31" s="178"/>
      <c r="L31" s="178"/>
      <c r="M31" s="178"/>
      <c r="N31" s="178"/>
      <c r="O31" s="178"/>
      <c r="P31" s="178"/>
      <c r="Q31" s="178"/>
      <c r="R31" s="178"/>
      <c r="S31" s="178"/>
      <c r="T31" s="179"/>
      <c r="U31" s="30"/>
      <c r="V31" s="19"/>
    </row>
    <row r="32" spans="2:22" s="1" customFormat="1" ht="16.5" customHeight="1" x14ac:dyDescent="0.35">
      <c r="B32" s="14"/>
      <c r="C32" s="10"/>
      <c r="D32" s="29"/>
      <c r="E32" s="177"/>
      <c r="F32" s="178"/>
      <c r="G32" s="178"/>
      <c r="H32" s="178"/>
      <c r="I32" s="178"/>
      <c r="J32" s="178"/>
      <c r="K32" s="178"/>
      <c r="L32" s="178"/>
      <c r="M32" s="178"/>
      <c r="N32" s="178"/>
      <c r="O32" s="178"/>
      <c r="P32" s="178"/>
      <c r="Q32" s="178"/>
      <c r="R32" s="178"/>
      <c r="S32" s="178"/>
      <c r="T32" s="179"/>
      <c r="U32" s="30"/>
      <c r="V32" s="19"/>
    </row>
    <row r="33" spans="1:22" s="1" customFormat="1" ht="16.5" customHeight="1" x14ac:dyDescent="0.35">
      <c r="B33" s="14"/>
      <c r="C33" s="10"/>
      <c r="D33" s="29"/>
      <c r="E33" s="177"/>
      <c r="F33" s="178"/>
      <c r="G33" s="178"/>
      <c r="H33" s="178"/>
      <c r="I33" s="178"/>
      <c r="J33" s="178"/>
      <c r="K33" s="178"/>
      <c r="L33" s="178"/>
      <c r="M33" s="178"/>
      <c r="N33" s="178"/>
      <c r="O33" s="178"/>
      <c r="P33" s="178"/>
      <c r="Q33" s="178"/>
      <c r="R33" s="178"/>
      <c r="S33" s="178"/>
      <c r="T33" s="179"/>
      <c r="U33" s="30"/>
      <c r="V33" s="19"/>
    </row>
    <row r="34" spans="1:22" s="1" customFormat="1" ht="16.5" customHeight="1" x14ac:dyDescent="0.35">
      <c r="B34" s="14"/>
      <c r="C34" s="10"/>
      <c r="D34" s="29"/>
      <c r="E34" s="177"/>
      <c r="F34" s="178"/>
      <c r="G34" s="178"/>
      <c r="H34" s="178"/>
      <c r="I34" s="178"/>
      <c r="J34" s="178"/>
      <c r="K34" s="178"/>
      <c r="L34" s="178"/>
      <c r="M34" s="178"/>
      <c r="N34" s="178"/>
      <c r="O34" s="178"/>
      <c r="P34" s="178"/>
      <c r="Q34" s="178"/>
      <c r="R34" s="178"/>
      <c r="S34" s="178"/>
      <c r="T34" s="179"/>
      <c r="U34" s="30"/>
      <c r="V34" s="19"/>
    </row>
    <row r="35" spans="1:22" s="1" customFormat="1" ht="16.5" customHeight="1" x14ac:dyDescent="0.35">
      <c r="B35" s="14"/>
      <c r="C35" s="10"/>
      <c r="D35" s="29"/>
      <c r="E35" s="177"/>
      <c r="F35" s="178"/>
      <c r="G35" s="178"/>
      <c r="H35" s="178"/>
      <c r="I35" s="178"/>
      <c r="J35" s="178"/>
      <c r="K35" s="178"/>
      <c r="L35" s="178"/>
      <c r="M35" s="178"/>
      <c r="N35" s="178"/>
      <c r="O35" s="178"/>
      <c r="P35" s="178"/>
      <c r="Q35" s="178"/>
      <c r="R35" s="178"/>
      <c r="S35" s="178"/>
      <c r="T35" s="179"/>
      <c r="U35" s="30"/>
      <c r="V35" s="19"/>
    </row>
    <row r="36" spans="1:22" s="1" customFormat="1" ht="16.5" customHeight="1" x14ac:dyDescent="0.35">
      <c r="B36" s="14"/>
      <c r="C36" s="10"/>
      <c r="D36" s="29"/>
      <c r="E36" s="180"/>
      <c r="F36" s="181"/>
      <c r="G36" s="181"/>
      <c r="H36" s="181"/>
      <c r="I36" s="181"/>
      <c r="J36" s="181"/>
      <c r="K36" s="181"/>
      <c r="L36" s="181"/>
      <c r="M36" s="181"/>
      <c r="N36" s="181"/>
      <c r="O36" s="181"/>
      <c r="P36" s="181"/>
      <c r="Q36" s="181"/>
      <c r="R36" s="181"/>
      <c r="S36" s="181"/>
      <c r="T36" s="182"/>
      <c r="U36" s="30"/>
      <c r="V36" s="19"/>
    </row>
    <row r="37" spans="1:22" s="1" customFormat="1" ht="16.5" customHeight="1" x14ac:dyDescent="0.35">
      <c r="B37" s="14"/>
      <c r="C37" s="10"/>
      <c r="D37" s="29"/>
      <c r="E37" s="30"/>
      <c r="F37" s="30"/>
      <c r="G37" s="25"/>
      <c r="H37" s="10"/>
      <c r="I37" s="29"/>
      <c r="J37" s="30"/>
      <c r="K37" s="30"/>
      <c r="L37" s="25"/>
      <c r="M37" s="10"/>
      <c r="N37" s="29"/>
      <c r="O37" s="30"/>
      <c r="P37" s="30"/>
      <c r="Q37" s="25"/>
      <c r="R37" s="10"/>
      <c r="S37" s="29"/>
      <c r="T37" s="30"/>
      <c r="U37" s="30"/>
      <c r="V37" s="19"/>
    </row>
    <row r="38" spans="1:22" s="1" customFormat="1" ht="16.5" customHeight="1" x14ac:dyDescent="0.35">
      <c r="B38" s="14"/>
      <c r="C38" s="10"/>
      <c r="D38" s="29"/>
      <c r="E38" s="30"/>
      <c r="F38" s="30"/>
      <c r="G38" s="25"/>
      <c r="H38" s="10"/>
      <c r="I38" s="29"/>
      <c r="J38" s="30"/>
      <c r="K38" s="30"/>
      <c r="L38" s="25"/>
      <c r="M38" s="10"/>
      <c r="N38" s="29"/>
      <c r="O38" s="30"/>
      <c r="P38" s="30"/>
      <c r="Q38" s="25"/>
      <c r="R38" s="10"/>
      <c r="S38" s="29"/>
      <c r="T38" s="30"/>
      <c r="U38" s="30"/>
      <c r="V38" s="19"/>
    </row>
    <row r="39" spans="1:22" s="1" customFormat="1" ht="16.5" customHeight="1" x14ac:dyDescent="0.35">
      <c r="B39" s="14"/>
      <c r="C39" s="10"/>
      <c r="D39" s="29"/>
      <c r="E39" s="30"/>
      <c r="F39" s="30"/>
      <c r="G39" s="25"/>
      <c r="H39" s="10"/>
      <c r="I39" s="29"/>
      <c r="J39" s="30"/>
      <c r="K39" s="30"/>
      <c r="L39" s="25"/>
      <c r="M39" s="10"/>
      <c r="N39" s="29"/>
      <c r="O39" s="30"/>
      <c r="P39" s="30"/>
      <c r="Q39" s="25"/>
      <c r="R39" s="10"/>
      <c r="S39" s="29"/>
      <c r="T39" s="30"/>
      <c r="U39" s="30"/>
      <c r="V39" s="19"/>
    </row>
    <row r="40" spans="1:22" s="1" customFormat="1" ht="8.15" customHeight="1" x14ac:dyDescent="0.35">
      <c r="A40" s="20"/>
      <c r="B40" s="18"/>
      <c r="C40" s="25"/>
      <c r="D40" s="45"/>
      <c r="G40" s="25"/>
      <c r="H40" s="25"/>
      <c r="I40" s="45"/>
      <c r="L40" s="25"/>
      <c r="M40" s="25"/>
      <c r="N40" s="45"/>
      <c r="Q40" s="25"/>
      <c r="R40" s="25"/>
      <c r="S40" s="45"/>
      <c r="V40" s="19"/>
    </row>
    <row r="41" spans="1:22" s="1" customFormat="1" ht="8.15" customHeight="1" x14ac:dyDescent="0.35">
      <c r="A41" s="20"/>
      <c r="B41" s="18"/>
      <c r="C41" s="25"/>
      <c r="D41" s="45"/>
      <c r="G41" s="25"/>
      <c r="H41" s="25"/>
      <c r="I41" s="45"/>
      <c r="L41" s="25"/>
      <c r="M41" s="25"/>
      <c r="N41" s="45"/>
      <c r="Q41" s="25"/>
      <c r="R41" s="25"/>
      <c r="S41" s="45"/>
      <c r="V41" s="19"/>
    </row>
    <row r="42" spans="1:22" s="1" customFormat="1" ht="40.15" customHeight="1" x14ac:dyDescent="0.35">
      <c r="B42" s="14"/>
      <c r="C42" s="10"/>
      <c r="D42" s="46"/>
      <c r="E42" s="30"/>
      <c r="F42" s="30"/>
      <c r="G42" s="25"/>
      <c r="H42" s="10"/>
      <c r="I42" s="29"/>
      <c r="J42" s="30"/>
      <c r="K42" s="30"/>
      <c r="L42" s="25"/>
      <c r="M42" s="10"/>
      <c r="N42" s="29"/>
      <c r="T42" s="30"/>
      <c r="U42" s="30"/>
      <c r="V42" s="19"/>
    </row>
    <row r="43" spans="1:22" s="1" customFormat="1" ht="16.5" customHeight="1" x14ac:dyDescent="0.35">
      <c r="B43" s="14"/>
      <c r="C43" s="10"/>
      <c r="D43" s="47"/>
      <c r="L43" s="25"/>
      <c r="M43" s="10"/>
      <c r="O43" s="47"/>
      <c r="T43" s="30"/>
      <c r="U43" s="30"/>
      <c r="V43" s="19"/>
    </row>
    <row r="44" spans="1:22" s="1" customFormat="1" ht="16.5" customHeight="1" x14ac:dyDescent="0.35">
      <c r="B44" s="14"/>
      <c r="C44" s="10"/>
      <c r="D44" s="29"/>
      <c r="E44" s="30"/>
      <c r="F44" s="30"/>
      <c r="G44" s="25"/>
      <c r="H44" s="10"/>
      <c r="I44" s="29"/>
      <c r="J44" s="26"/>
      <c r="K44" s="26"/>
      <c r="L44" s="25"/>
      <c r="M44" s="10"/>
      <c r="N44" s="29"/>
      <c r="S44" s="183"/>
      <c r="T44" s="183"/>
      <c r="U44" s="30"/>
      <c r="V44" s="19"/>
    </row>
    <row r="45" spans="1:22" s="1" customFormat="1" ht="16.5" customHeight="1" x14ac:dyDescent="0.35">
      <c r="B45" s="14"/>
      <c r="C45" s="10"/>
      <c r="D45" s="29"/>
      <c r="E45" s="30"/>
      <c r="F45" s="30"/>
      <c r="G45" s="25"/>
      <c r="H45" s="10"/>
      <c r="I45" s="29"/>
      <c r="J45" s="48"/>
      <c r="K45" s="48"/>
      <c r="L45" s="25"/>
      <c r="M45" s="10"/>
      <c r="N45" s="29"/>
      <c r="R45" s="30"/>
      <c r="S45" s="49"/>
      <c r="T45" s="49"/>
      <c r="U45" s="30"/>
      <c r="V45" s="19"/>
    </row>
    <row r="46" spans="1:22" s="1" customFormat="1" ht="16.5" customHeight="1" x14ac:dyDescent="0.35">
      <c r="B46" s="14"/>
      <c r="C46" s="10"/>
      <c r="D46" s="29"/>
      <c r="E46" s="30"/>
      <c r="F46" s="30"/>
      <c r="G46" s="25"/>
      <c r="H46" s="10"/>
      <c r="I46" s="29"/>
      <c r="J46" s="30"/>
      <c r="K46" s="30"/>
      <c r="L46" s="25"/>
      <c r="M46" s="10"/>
      <c r="N46" s="29"/>
      <c r="R46" s="26"/>
      <c r="S46" s="48"/>
      <c r="T46" s="48"/>
      <c r="U46" s="30"/>
      <c r="V46" s="19"/>
    </row>
    <row r="47" spans="1:22" s="1" customFormat="1" ht="16.5" customHeight="1" x14ac:dyDescent="0.35">
      <c r="B47" s="14"/>
      <c r="C47" s="10"/>
      <c r="D47" s="29"/>
      <c r="E47" s="30"/>
      <c r="F47" s="30"/>
      <c r="G47" s="25"/>
      <c r="H47" s="10"/>
      <c r="I47" s="29"/>
      <c r="J47" s="184"/>
      <c r="K47" s="184"/>
      <c r="L47" s="25"/>
      <c r="M47" s="10"/>
      <c r="N47" s="29"/>
      <c r="R47" s="26"/>
      <c r="S47" s="48"/>
      <c r="T47" s="48"/>
      <c r="U47" s="30"/>
      <c r="V47" s="19"/>
    </row>
    <row r="48" spans="1:22" s="1" customFormat="1" ht="16.5" customHeight="1" x14ac:dyDescent="0.35">
      <c r="B48" s="14"/>
      <c r="C48" s="10"/>
      <c r="D48" s="29"/>
      <c r="E48" s="30"/>
      <c r="F48" s="30"/>
      <c r="G48" s="25"/>
      <c r="H48" s="10"/>
      <c r="I48" s="29"/>
      <c r="J48" s="30"/>
      <c r="K48" s="30"/>
      <c r="L48" s="25"/>
      <c r="M48" s="10"/>
      <c r="N48" s="29"/>
      <c r="R48" s="26"/>
      <c r="S48" s="48"/>
      <c r="T48" s="48"/>
      <c r="U48" s="30"/>
      <c r="V48" s="19"/>
    </row>
    <row r="49" spans="1:22" s="1" customFormat="1" ht="16.5" customHeight="1" x14ac:dyDescent="0.35">
      <c r="A49" s="20"/>
      <c r="B49" s="14"/>
      <c r="C49" s="10"/>
      <c r="D49" s="156"/>
      <c r="E49" s="156"/>
      <c r="F49" s="156"/>
      <c r="G49" s="156"/>
      <c r="H49" s="156"/>
      <c r="I49" s="156"/>
      <c r="J49" s="156"/>
      <c r="K49" s="156"/>
      <c r="L49" s="156"/>
      <c r="M49" s="156"/>
      <c r="N49" s="29"/>
      <c r="R49" s="26"/>
      <c r="S49" s="48"/>
      <c r="T49" s="48"/>
      <c r="U49" s="30"/>
      <c r="V49" s="19"/>
    </row>
    <row r="50" spans="1:22" s="1" customFormat="1" ht="16.5" customHeight="1" x14ac:dyDescent="0.35">
      <c r="A50" s="20"/>
      <c r="B50" s="14"/>
      <c r="C50" s="10"/>
      <c r="D50" s="156"/>
      <c r="E50" s="156"/>
      <c r="F50" s="156"/>
      <c r="G50" s="156"/>
      <c r="H50" s="156"/>
      <c r="I50" s="156"/>
      <c r="J50" s="156"/>
      <c r="K50" s="156"/>
      <c r="L50" s="156"/>
      <c r="M50" s="156"/>
      <c r="N50" s="29"/>
      <c r="R50" s="26"/>
      <c r="S50" s="48"/>
      <c r="T50" s="48"/>
      <c r="U50" s="30"/>
      <c r="V50" s="19"/>
    </row>
    <row r="51" spans="1:22" s="1" customFormat="1" ht="16.5" customHeight="1" x14ac:dyDescent="0.35">
      <c r="A51" s="20"/>
      <c r="B51" s="14"/>
      <c r="C51" s="10"/>
      <c r="D51" s="156"/>
      <c r="E51" s="156"/>
      <c r="F51" s="156"/>
      <c r="G51" s="156"/>
      <c r="H51" s="156"/>
      <c r="I51" s="156"/>
      <c r="J51" s="156"/>
      <c r="K51" s="156"/>
      <c r="L51" s="156"/>
      <c r="M51" s="156"/>
      <c r="N51" s="29"/>
      <c r="R51" s="26"/>
      <c r="S51" s="48"/>
      <c r="T51" s="48"/>
      <c r="U51" s="30"/>
      <c r="V51" s="19"/>
    </row>
    <row r="52" spans="1:22" s="1" customFormat="1" ht="16.5" customHeight="1" x14ac:dyDescent="0.35">
      <c r="A52" s="20"/>
      <c r="B52" s="14"/>
      <c r="C52" s="10"/>
      <c r="D52" s="156"/>
      <c r="E52" s="156"/>
      <c r="F52" s="156"/>
      <c r="G52" s="156"/>
      <c r="H52" s="156"/>
      <c r="I52" s="156"/>
      <c r="J52" s="156"/>
      <c r="K52" s="156"/>
      <c r="L52" s="156"/>
      <c r="M52" s="156"/>
      <c r="N52" s="29"/>
      <c r="R52" s="26"/>
      <c r="S52" s="48"/>
      <c r="T52" s="48"/>
      <c r="U52" s="30"/>
      <c r="V52" s="19"/>
    </row>
    <row r="53" spans="1:22" s="1" customFormat="1" ht="16.5" customHeight="1" x14ac:dyDescent="0.35">
      <c r="A53" s="20"/>
      <c r="B53" s="14"/>
      <c r="C53" s="10"/>
      <c r="D53" s="156"/>
      <c r="E53" s="156"/>
      <c r="F53" s="156"/>
      <c r="G53" s="156"/>
      <c r="H53" s="156"/>
      <c r="I53" s="156"/>
      <c r="J53" s="156"/>
      <c r="K53" s="156"/>
      <c r="L53" s="156"/>
      <c r="M53" s="156"/>
      <c r="N53" s="29"/>
      <c r="R53" s="26"/>
      <c r="S53" s="48"/>
      <c r="T53" s="48"/>
      <c r="U53" s="30"/>
      <c r="V53" s="19"/>
    </row>
    <row r="54" spans="1:22" s="1" customFormat="1" ht="16.5" customHeight="1" x14ac:dyDescent="0.35">
      <c r="A54" s="20"/>
      <c r="B54" s="14"/>
      <c r="C54" s="10"/>
      <c r="D54" s="156"/>
      <c r="E54" s="156"/>
      <c r="F54" s="156"/>
      <c r="G54" s="156"/>
      <c r="H54" s="156"/>
      <c r="I54" s="156"/>
      <c r="J54" s="156"/>
      <c r="K54" s="156"/>
      <c r="L54" s="156"/>
      <c r="M54" s="156"/>
      <c r="N54" s="29"/>
      <c r="R54" s="26"/>
      <c r="S54" s="48"/>
      <c r="T54" s="48"/>
      <c r="U54" s="30"/>
      <c r="V54" s="19"/>
    </row>
    <row r="55" spans="1:22" s="1" customFormat="1" ht="16.5" customHeight="1" x14ac:dyDescent="0.35">
      <c r="A55" s="20"/>
      <c r="B55" s="14"/>
      <c r="C55" s="10"/>
      <c r="D55" s="156"/>
      <c r="E55" s="156"/>
      <c r="F55" s="156"/>
      <c r="G55" s="156"/>
      <c r="H55" s="156"/>
      <c r="I55" s="156"/>
      <c r="J55" s="156"/>
      <c r="K55" s="156"/>
      <c r="L55" s="156"/>
      <c r="M55" s="156"/>
      <c r="N55" s="29"/>
      <c r="R55" s="26"/>
      <c r="S55" s="48"/>
      <c r="T55" s="48"/>
      <c r="U55" s="30"/>
      <c r="V55" s="19"/>
    </row>
    <row r="56" spans="1:22" s="1" customFormat="1" ht="16.5" customHeight="1" x14ac:dyDescent="0.35">
      <c r="A56" s="20"/>
      <c r="B56" s="14"/>
      <c r="C56" s="10"/>
      <c r="D56" s="156"/>
      <c r="E56" s="156"/>
      <c r="F56" s="156"/>
      <c r="G56" s="156"/>
      <c r="H56" s="156"/>
      <c r="I56" s="156"/>
      <c r="J56" s="156"/>
      <c r="K56" s="156"/>
      <c r="L56" s="156"/>
      <c r="M56" s="156"/>
      <c r="N56" s="29"/>
      <c r="R56" s="26"/>
      <c r="S56" s="48"/>
      <c r="T56" s="48"/>
      <c r="U56" s="30"/>
      <c r="V56" s="19"/>
    </row>
    <row r="57" spans="1:22" s="1" customFormat="1" ht="16.5" customHeight="1" x14ac:dyDescent="0.35">
      <c r="A57" s="20"/>
      <c r="B57" s="14"/>
      <c r="C57" s="10"/>
      <c r="D57" s="156"/>
      <c r="E57" s="156"/>
      <c r="F57" s="156"/>
      <c r="G57" s="156"/>
      <c r="H57" s="156"/>
      <c r="I57" s="156"/>
      <c r="J57" s="156"/>
      <c r="K57" s="156"/>
      <c r="L57" s="156"/>
      <c r="M57" s="156"/>
      <c r="N57" s="29"/>
      <c r="R57" s="26"/>
      <c r="S57" s="48"/>
      <c r="T57" s="48"/>
      <c r="U57" s="30"/>
      <c r="V57" s="19"/>
    </row>
    <row r="58" spans="1:22" s="1" customFormat="1" ht="16.5" customHeight="1" x14ac:dyDescent="0.35">
      <c r="A58" s="20"/>
      <c r="B58" s="14"/>
      <c r="C58" s="10"/>
      <c r="D58" s="156"/>
      <c r="E58" s="156"/>
      <c r="F58" s="156"/>
      <c r="G58" s="156"/>
      <c r="H58" s="156"/>
      <c r="I58" s="156"/>
      <c r="J58" s="156"/>
      <c r="K58" s="156"/>
      <c r="L58" s="156"/>
      <c r="M58" s="156"/>
      <c r="N58" s="29"/>
      <c r="O58" s="30"/>
      <c r="P58" s="30"/>
      <c r="Q58" s="25"/>
      <c r="R58" s="10"/>
      <c r="S58" s="29"/>
      <c r="T58" s="30"/>
      <c r="U58" s="30"/>
      <c r="V58" s="19"/>
    </row>
    <row r="59" spans="1:22" s="1" customFormat="1" ht="16.5" customHeight="1" x14ac:dyDescent="0.35">
      <c r="A59" s="20"/>
      <c r="B59" s="14"/>
      <c r="C59" s="10"/>
      <c r="D59" s="29"/>
      <c r="E59" s="30"/>
      <c r="F59" s="30"/>
      <c r="G59" s="25"/>
      <c r="H59" s="10"/>
      <c r="I59" s="29"/>
      <c r="J59" s="30"/>
      <c r="K59" s="30"/>
      <c r="L59" s="25"/>
      <c r="M59" s="10"/>
      <c r="N59" s="29"/>
      <c r="O59" s="30"/>
      <c r="P59" s="30"/>
      <c r="Q59" s="25"/>
      <c r="R59" s="10"/>
      <c r="S59" s="29"/>
      <c r="T59" s="30"/>
      <c r="U59" s="30"/>
      <c r="V59" s="19"/>
    </row>
    <row r="60" spans="1:22" s="1" customFormat="1" ht="16.5" customHeight="1" x14ac:dyDescent="0.35">
      <c r="A60" s="20"/>
      <c r="B60" s="14"/>
      <c r="C60" s="10"/>
      <c r="D60" s="29"/>
      <c r="E60" s="30"/>
      <c r="F60" s="30"/>
      <c r="G60" s="25"/>
      <c r="H60" s="10"/>
      <c r="I60" s="29"/>
      <c r="J60" s="30"/>
      <c r="K60" s="30"/>
      <c r="L60" s="25"/>
      <c r="M60" s="10"/>
      <c r="N60" s="29"/>
      <c r="O60" s="30"/>
      <c r="P60" s="30"/>
      <c r="Q60" s="25"/>
      <c r="R60" s="10"/>
      <c r="S60" s="29"/>
      <c r="T60" s="30"/>
      <c r="U60" s="30"/>
      <c r="V60" s="19"/>
    </row>
    <row r="61" spans="1:22" s="1" customFormat="1" ht="24" customHeight="1" x14ac:dyDescent="0.35">
      <c r="A61" s="20"/>
      <c r="B61" s="14"/>
      <c r="D61" s="47"/>
      <c r="V61" s="19"/>
    </row>
    <row r="62" spans="1:22" s="1" customFormat="1" ht="35.15" customHeight="1" x14ac:dyDescent="0.35">
      <c r="B62" s="14"/>
      <c r="D62" s="157"/>
      <c r="E62" s="157"/>
      <c r="F62" s="157"/>
      <c r="G62" s="157"/>
      <c r="H62" s="157"/>
      <c r="I62" s="157"/>
      <c r="J62" s="157"/>
      <c r="K62" s="157"/>
      <c r="L62" s="157"/>
      <c r="M62" s="157"/>
      <c r="N62" s="157"/>
      <c r="O62" s="157"/>
      <c r="P62" s="157"/>
      <c r="Q62" s="157"/>
      <c r="R62" s="157"/>
      <c r="S62" s="157"/>
      <c r="T62" s="157"/>
      <c r="V62" s="19"/>
    </row>
    <row r="63" spans="1:22" s="1" customFormat="1" ht="16.5" customHeight="1" x14ac:dyDescent="0.35">
      <c r="A63" s="20"/>
      <c r="B63" s="14"/>
      <c r="V63" s="19"/>
    </row>
    <row r="64" spans="1:22" s="1" customFormat="1" ht="16.5" customHeight="1" x14ac:dyDescent="0.35">
      <c r="A64" s="20"/>
      <c r="B64" s="14"/>
      <c r="V64" s="19"/>
    </row>
    <row r="65" spans="1:38" s="1" customFormat="1" ht="16.5" customHeight="1" x14ac:dyDescent="0.35">
      <c r="A65" s="20"/>
      <c r="B65" s="14"/>
      <c r="C65" s="10"/>
      <c r="D65" s="29"/>
      <c r="E65" s="49"/>
      <c r="F65" s="49"/>
      <c r="G65" s="25"/>
      <c r="H65" s="10"/>
      <c r="I65" s="29"/>
      <c r="J65" s="49"/>
      <c r="K65" s="49"/>
      <c r="L65" s="25"/>
      <c r="M65" s="10"/>
      <c r="N65" s="29"/>
      <c r="O65" s="49"/>
      <c r="P65" s="49"/>
      <c r="Q65" s="25"/>
      <c r="R65" s="10"/>
      <c r="S65" s="29"/>
      <c r="T65" s="49"/>
      <c r="U65" s="49"/>
      <c r="V65" s="19"/>
    </row>
    <row r="66" spans="1:38" s="1" customFormat="1" ht="16.5" customHeight="1" x14ac:dyDescent="0.35">
      <c r="A66" s="20"/>
      <c r="B66" s="14"/>
      <c r="C66" s="10"/>
      <c r="D66" s="29"/>
      <c r="E66" s="30"/>
      <c r="F66" s="30"/>
      <c r="G66" s="25"/>
      <c r="H66" s="10"/>
      <c r="I66" s="29"/>
      <c r="J66" s="30"/>
      <c r="K66" s="30"/>
      <c r="L66" s="25"/>
      <c r="M66" s="10"/>
      <c r="N66" s="29"/>
      <c r="O66" s="30"/>
      <c r="P66" s="30"/>
      <c r="Q66" s="25"/>
      <c r="R66" s="10"/>
      <c r="S66" s="29"/>
      <c r="T66" s="30"/>
      <c r="U66" s="30"/>
      <c r="V66" s="19"/>
    </row>
    <row r="67" spans="1:38" s="1" customFormat="1" ht="16.5" customHeight="1" x14ac:dyDescent="0.35">
      <c r="A67" s="20"/>
      <c r="B67" s="14"/>
      <c r="C67" s="10"/>
      <c r="D67" s="29"/>
      <c r="E67" s="30"/>
      <c r="F67" s="30"/>
      <c r="G67" s="25"/>
      <c r="H67" s="10"/>
      <c r="I67" s="29"/>
      <c r="J67" s="30"/>
      <c r="K67" s="30"/>
      <c r="L67" s="25"/>
      <c r="M67" s="10"/>
      <c r="N67" s="29"/>
      <c r="O67" s="30"/>
      <c r="P67" s="30"/>
      <c r="Q67" s="25"/>
      <c r="R67" s="10"/>
      <c r="S67" s="29"/>
      <c r="T67" s="30"/>
      <c r="U67" s="30"/>
      <c r="V67" s="19"/>
    </row>
    <row r="68" spans="1:38" s="1" customFormat="1" ht="8.15" customHeight="1" x14ac:dyDescent="0.35">
      <c r="A68" s="20"/>
      <c r="B68" s="18"/>
      <c r="C68" s="25"/>
      <c r="D68" s="45"/>
      <c r="G68" s="25"/>
      <c r="H68" s="25"/>
      <c r="I68" s="45"/>
      <c r="L68" s="25"/>
      <c r="M68" s="25"/>
      <c r="N68" s="45"/>
      <c r="Q68" s="25"/>
      <c r="R68" s="25"/>
      <c r="S68" s="45"/>
      <c r="V68" s="19"/>
    </row>
    <row r="69" spans="1:38" s="1" customFormat="1" ht="8.15" customHeight="1" x14ac:dyDescent="0.35">
      <c r="A69" s="20"/>
      <c r="B69" s="50"/>
      <c r="C69" s="51"/>
      <c r="D69" s="52"/>
      <c r="E69" s="53"/>
      <c r="F69" s="53"/>
      <c r="G69" s="51"/>
      <c r="H69" s="51"/>
      <c r="I69" s="52"/>
      <c r="J69" s="53"/>
      <c r="K69" s="53"/>
      <c r="L69" s="51"/>
      <c r="M69" s="51"/>
      <c r="N69" s="52"/>
      <c r="O69" s="53"/>
      <c r="P69" s="53"/>
      <c r="Q69" s="51"/>
      <c r="R69" s="51"/>
      <c r="S69" s="52"/>
      <c r="T69" s="53"/>
      <c r="U69" s="53"/>
      <c r="V69" s="54"/>
    </row>
    <row r="70" spans="1:38" ht="12" customHeight="1" x14ac:dyDescent="0.35">
      <c r="F70" s="57"/>
      <c r="G70" s="58"/>
      <c r="H70" s="59"/>
      <c r="I70" s="60"/>
      <c r="J70" s="57"/>
      <c r="K70" s="57"/>
      <c r="L70" s="58"/>
      <c r="M70" s="59"/>
      <c r="N70" s="60"/>
      <c r="O70" s="57"/>
      <c r="P70" s="57"/>
      <c r="Q70" s="58"/>
      <c r="R70" s="59"/>
      <c r="S70" s="60"/>
      <c r="T70" s="57"/>
      <c r="U70" s="57"/>
      <c r="AI70" s="20"/>
      <c r="AJ70" s="20"/>
      <c r="AK70" s="20"/>
      <c r="AL70" s="20"/>
    </row>
    <row r="71" spans="1:38" ht="12" customHeight="1" x14ac:dyDescent="0.35">
      <c r="F71" s="57"/>
      <c r="G71" s="58"/>
      <c r="H71" s="59"/>
      <c r="I71" s="60"/>
      <c r="J71" s="57"/>
      <c r="K71" s="57"/>
      <c r="L71" s="58"/>
      <c r="M71" s="59"/>
      <c r="N71" s="60"/>
      <c r="O71" s="57"/>
      <c r="P71" s="57"/>
      <c r="Q71" s="58"/>
      <c r="R71" s="59"/>
      <c r="S71" s="60"/>
      <c r="T71" s="57"/>
      <c r="U71" s="57"/>
      <c r="AI71" s="20"/>
      <c r="AJ71" s="20"/>
      <c r="AK71" s="20"/>
      <c r="AL71" s="20"/>
    </row>
    <row r="72" spans="1:38" ht="12" customHeight="1" x14ac:dyDescent="0.35">
      <c r="F72" s="57"/>
      <c r="G72" s="61"/>
      <c r="H72" s="25"/>
      <c r="I72" s="1"/>
      <c r="J72" s="57"/>
      <c r="K72" s="57"/>
      <c r="L72" s="61"/>
      <c r="M72" s="25"/>
      <c r="N72" s="1"/>
      <c r="O72" s="57"/>
      <c r="P72" s="57"/>
      <c r="Q72" s="61"/>
      <c r="R72" s="25"/>
      <c r="S72" s="1"/>
      <c r="T72" s="57"/>
      <c r="U72" s="57"/>
      <c r="AI72" s="20"/>
      <c r="AJ72" s="20"/>
      <c r="AK72" s="20"/>
      <c r="AL72" s="20"/>
    </row>
    <row r="73" spans="1:38" ht="12" customHeight="1" x14ac:dyDescent="0.3">
      <c r="F73" s="57"/>
      <c r="G73" s="62"/>
      <c r="H73" s="63"/>
      <c r="I73" s="64"/>
      <c r="J73" s="57"/>
      <c r="K73" s="57"/>
      <c r="L73" s="62"/>
      <c r="M73" s="63"/>
      <c r="N73" s="64"/>
      <c r="O73" s="57"/>
      <c r="P73" s="57"/>
      <c r="Q73" s="62"/>
      <c r="R73" s="63"/>
      <c r="S73" s="64"/>
      <c r="T73" s="57"/>
      <c r="U73" s="57"/>
      <c r="AI73" s="20"/>
      <c r="AJ73" s="20"/>
      <c r="AK73" s="20"/>
      <c r="AL73" s="20"/>
    </row>
    <row r="74" spans="1:38" ht="12" customHeight="1" x14ac:dyDescent="0.3">
      <c r="F74" s="57"/>
      <c r="G74" s="62"/>
      <c r="H74" s="63"/>
      <c r="I74" s="64"/>
      <c r="J74" s="57"/>
      <c r="K74" s="57"/>
      <c r="L74" s="62"/>
      <c r="M74" s="63"/>
      <c r="N74" s="64"/>
      <c r="O74" s="57"/>
      <c r="P74" s="57"/>
      <c r="Q74" s="62"/>
      <c r="R74" s="63"/>
      <c r="S74" s="64"/>
      <c r="T74" s="57"/>
      <c r="U74" s="57"/>
      <c r="AI74" s="20"/>
      <c r="AJ74" s="20"/>
      <c r="AK74" s="20"/>
      <c r="AL74" s="20"/>
    </row>
    <row r="75" spans="1:38" ht="12" customHeight="1" x14ac:dyDescent="0.35">
      <c r="F75" s="57"/>
      <c r="H75" s="25"/>
      <c r="I75" s="45"/>
      <c r="J75" s="57"/>
      <c r="K75" s="57"/>
      <c r="M75" s="25"/>
      <c r="N75" s="45"/>
      <c r="O75" s="57"/>
      <c r="P75" s="57"/>
      <c r="R75" s="25"/>
      <c r="S75" s="45"/>
      <c r="T75" s="57"/>
      <c r="U75" s="57"/>
      <c r="AI75" s="20"/>
      <c r="AJ75" s="20"/>
      <c r="AK75" s="20"/>
      <c r="AL75" s="20"/>
    </row>
    <row r="76" spans="1:38" s="11" customFormat="1" ht="15" customHeight="1" x14ac:dyDescent="0.35">
      <c r="C76" s="10"/>
      <c r="D76" s="38"/>
      <c r="E76" s="57"/>
      <c r="F76" s="57"/>
      <c r="H76" s="10"/>
      <c r="I76" s="38"/>
      <c r="J76" s="57"/>
      <c r="K76" s="57"/>
      <c r="M76" s="10"/>
      <c r="N76" s="38"/>
      <c r="O76" s="57"/>
      <c r="P76" s="57"/>
      <c r="R76" s="10"/>
      <c r="S76" s="38"/>
      <c r="T76" s="57"/>
      <c r="U76" s="57"/>
    </row>
    <row r="77" spans="1:38" s="13" customFormat="1" ht="15" customHeight="1" x14ac:dyDescent="0.3">
      <c r="A77" s="65"/>
      <c r="C77" s="15"/>
      <c r="D77" s="16"/>
      <c r="E77" s="57"/>
      <c r="F77" s="57"/>
      <c r="H77" s="15"/>
      <c r="I77" s="16"/>
      <c r="J77" s="57"/>
      <c r="K77" s="57"/>
      <c r="M77" s="15"/>
      <c r="N77" s="16"/>
      <c r="O77" s="57"/>
      <c r="P77" s="57"/>
      <c r="R77" s="15"/>
      <c r="S77" s="16"/>
      <c r="T77" s="57"/>
      <c r="U77" s="57"/>
    </row>
    <row r="78" spans="1:38" x14ac:dyDescent="0.3">
      <c r="A78" s="65"/>
    </row>
    <row r="80" spans="1:38" ht="15" customHeight="1" x14ac:dyDescent="0.3">
      <c r="A80" s="65"/>
      <c r="C80" s="25"/>
      <c r="D80" s="45"/>
      <c r="E80" s="1"/>
      <c r="F80" s="1"/>
      <c r="G80" s="1"/>
      <c r="H80" s="25"/>
      <c r="I80" s="45"/>
      <c r="J80" s="1"/>
      <c r="K80" s="1"/>
      <c r="L80" s="1"/>
      <c r="M80" s="25"/>
      <c r="N80" s="45"/>
      <c r="O80" s="1"/>
      <c r="P80" s="1"/>
      <c r="Q80" s="1"/>
      <c r="R80" s="25"/>
      <c r="S80" s="45"/>
      <c r="T80" s="1"/>
      <c r="U80" s="1"/>
      <c r="AI80" s="20"/>
      <c r="AJ80" s="20"/>
      <c r="AK80" s="20"/>
      <c r="AL80" s="20"/>
    </row>
    <row r="81" spans="1:19" s="1" customFormat="1" ht="15" customHeight="1" x14ac:dyDescent="0.3">
      <c r="A81" s="65"/>
      <c r="C81" s="25"/>
      <c r="D81" s="45"/>
      <c r="H81" s="25"/>
      <c r="I81" s="45"/>
      <c r="M81" s="25"/>
      <c r="N81" s="45"/>
      <c r="R81" s="25"/>
      <c r="S81" s="45"/>
    </row>
    <row r="82" spans="1:19" s="1" customFormat="1" ht="15" customHeight="1" x14ac:dyDescent="0.3">
      <c r="A82" s="64"/>
      <c r="C82" s="25"/>
      <c r="D82" s="45"/>
      <c r="H82" s="25"/>
      <c r="I82" s="45"/>
      <c r="M82" s="25"/>
      <c r="N82" s="45"/>
      <c r="R82" s="25"/>
      <c r="S82" s="45"/>
    </row>
    <row r="83" spans="1:19" s="1" customFormat="1" x14ac:dyDescent="0.35">
      <c r="A83" s="20"/>
      <c r="C83" s="25"/>
      <c r="D83" s="45"/>
      <c r="G83" s="25"/>
      <c r="H83" s="25"/>
      <c r="I83" s="45"/>
      <c r="L83" s="25"/>
      <c r="M83" s="25"/>
      <c r="N83" s="45"/>
      <c r="Q83" s="25"/>
      <c r="R83" s="25"/>
      <c r="S83" s="45"/>
    </row>
    <row r="84" spans="1:19" s="1" customFormat="1" x14ac:dyDescent="0.35">
      <c r="A84" s="20"/>
      <c r="C84" s="25"/>
      <c r="D84" s="45"/>
      <c r="G84" s="25"/>
      <c r="H84" s="25"/>
      <c r="I84" s="45"/>
      <c r="L84" s="25"/>
      <c r="M84" s="25"/>
      <c r="N84" s="45"/>
      <c r="Q84" s="25"/>
      <c r="R84" s="25"/>
      <c r="S84" s="45"/>
    </row>
    <row r="85" spans="1:19" s="1" customFormat="1" x14ac:dyDescent="0.35">
      <c r="A85" s="20"/>
      <c r="C85" s="25"/>
      <c r="D85" s="45"/>
      <c r="G85" s="25"/>
      <c r="H85" s="25"/>
      <c r="I85" s="45"/>
      <c r="L85" s="25"/>
      <c r="M85" s="25"/>
      <c r="N85" s="45"/>
      <c r="Q85" s="25"/>
      <c r="R85" s="25"/>
      <c r="S85" s="45"/>
    </row>
    <row r="86" spans="1:19" s="1" customFormat="1" x14ac:dyDescent="0.35">
      <c r="A86" s="20"/>
      <c r="C86" s="25"/>
      <c r="D86" s="45"/>
      <c r="G86" s="25"/>
      <c r="H86" s="25"/>
      <c r="I86" s="45"/>
      <c r="L86" s="25"/>
      <c r="M86" s="25"/>
      <c r="N86" s="45"/>
      <c r="Q86" s="25"/>
      <c r="R86" s="25"/>
      <c r="S86" s="45"/>
    </row>
    <row r="87" spans="1:19" s="1" customFormat="1" x14ac:dyDescent="0.35">
      <c r="A87" s="20"/>
      <c r="C87" s="25"/>
      <c r="D87" s="45"/>
      <c r="G87" s="25"/>
      <c r="H87" s="25"/>
      <c r="I87" s="45"/>
      <c r="L87" s="25"/>
      <c r="M87" s="25"/>
      <c r="N87" s="45"/>
      <c r="Q87" s="25"/>
      <c r="R87" s="25"/>
      <c r="S87" s="45"/>
    </row>
    <row r="88" spans="1:19" s="1" customFormat="1" x14ac:dyDescent="0.35">
      <c r="A88" s="20"/>
      <c r="C88" s="25"/>
      <c r="D88" s="45"/>
      <c r="G88" s="25"/>
      <c r="H88" s="25"/>
      <c r="I88" s="45"/>
      <c r="L88" s="25"/>
      <c r="M88" s="25"/>
      <c r="N88" s="45"/>
      <c r="Q88" s="25"/>
      <c r="R88" s="25"/>
      <c r="S88" s="45"/>
    </row>
    <row r="89" spans="1:19" s="1" customFormat="1" x14ac:dyDescent="0.35">
      <c r="A89" s="20"/>
      <c r="C89" s="25"/>
      <c r="D89" s="45"/>
      <c r="G89" s="25"/>
      <c r="H89" s="25"/>
      <c r="I89" s="45"/>
      <c r="L89" s="25"/>
      <c r="M89" s="25"/>
      <c r="N89" s="45"/>
      <c r="Q89" s="25"/>
      <c r="R89" s="25"/>
      <c r="S89" s="45"/>
    </row>
    <row r="90" spans="1:19" s="1" customFormat="1" x14ac:dyDescent="0.35">
      <c r="A90" s="20"/>
      <c r="C90" s="25"/>
      <c r="D90" s="45"/>
      <c r="G90" s="25"/>
      <c r="H90" s="25"/>
      <c r="I90" s="45"/>
      <c r="L90" s="25"/>
      <c r="M90" s="25"/>
      <c r="N90" s="45"/>
      <c r="Q90" s="25"/>
      <c r="R90" s="25"/>
      <c r="S90" s="45"/>
    </row>
    <row r="91" spans="1:19" s="1" customFormat="1" x14ac:dyDescent="0.35">
      <c r="A91" s="20"/>
      <c r="C91" s="25"/>
      <c r="D91" s="45"/>
      <c r="G91" s="25"/>
      <c r="H91" s="25"/>
      <c r="I91" s="45"/>
      <c r="L91" s="25"/>
      <c r="M91" s="25"/>
      <c r="N91" s="45"/>
      <c r="Q91" s="25"/>
      <c r="R91" s="25"/>
      <c r="S91" s="45"/>
    </row>
    <row r="92" spans="1:19" s="1" customFormat="1" x14ac:dyDescent="0.35">
      <c r="A92" s="20"/>
      <c r="C92" s="25"/>
      <c r="D92" s="45"/>
      <c r="G92" s="25"/>
      <c r="H92" s="25"/>
      <c r="I92" s="45"/>
      <c r="L92" s="25"/>
      <c r="M92" s="25"/>
      <c r="N92" s="45"/>
      <c r="Q92" s="25"/>
      <c r="R92" s="25"/>
      <c r="S92" s="45"/>
    </row>
    <row r="93" spans="1:19" s="1" customFormat="1" x14ac:dyDescent="0.35">
      <c r="A93" s="20"/>
      <c r="C93" s="25"/>
      <c r="D93" s="45"/>
      <c r="G93" s="25"/>
      <c r="H93" s="25"/>
      <c r="I93" s="45"/>
      <c r="L93" s="25"/>
      <c r="M93" s="25"/>
      <c r="N93" s="45"/>
      <c r="Q93" s="25"/>
      <c r="R93" s="25"/>
      <c r="S93" s="45"/>
    </row>
    <row r="94" spans="1:19" s="1" customFormat="1" x14ac:dyDescent="0.35">
      <c r="A94" s="20"/>
      <c r="C94" s="25"/>
      <c r="D94" s="45"/>
      <c r="G94" s="25"/>
      <c r="H94" s="25"/>
      <c r="I94" s="45"/>
      <c r="L94" s="25"/>
      <c r="M94" s="25"/>
      <c r="N94" s="45"/>
      <c r="Q94" s="25"/>
      <c r="R94" s="25"/>
      <c r="S94" s="45"/>
    </row>
    <row r="95" spans="1:19" s="1" customFormat="1" x14ac:dyDescent="0.35">
      <c r="A95" s="20"/>
      <c r="C95" s="25"/>
      <c r="D95" s="45"/>
      <c r="G95" s="25"/>
      <c r="H95" s="25"/>
      <c r="I95" s="45"/>
      <c r="L95" s="25"/>
      <c r="M95" s="25"/>
      <c r="N95" s="45"/>
      <c r="Q95" s="25"/>
      <c r="R95" s="25"/>
      <c r="S95" s="45"/>
    </row>
    <row r="96" spans="1:19" s="1" customFormat="1" x14ac:dyDescent="0.35">
      <c r="A96" s="20"/>
      <c r="C96" s="25"/>
      <c r="D96" s="45"/>
      <c r="G96" s="25"/>
      <c r="H96" s="25"/>
      <c r="I96" s="45"/>
      <c r="L96" s="25"/>
      <c r="M96" s="25"/>
      <c r="N96" s="45"/>
      <c r="Q96" s="25"/>
      <c r="R96" s="25"/>
      <c r="S96" s="45"/>
    </row>
    <row r="97" spans="1:19" s="1" customFormat="1" x14ac:dyDescent="0.35">
      <c r="A97" s="20"/>
      <c r="C97" s="25"/>
      <c r="D97" s="45"/>
      <c r="G97" s="25"/>
      <c r="H97" s="25"/>
      <c r="I97" s="45"/>
      <c r="L97" s="25"/>
      <c r="M97" s="25"/>
      <c r="N97" s="45"/>
      <c r="Q97" s="25"/>
      <c r="R97" s="25"/>
      <c r="S97" s="45"/>
    </row>
    <row r="98" spans="1:19" s="1" customFormat="1" x14ac:dyDescent="0.35">
      <c r="A98" s="20"/>
      <c r="C98" s="25"/>
      <c r="D98" s="45"/>
      <c r="G98" s="25"/>
      <c r="H98" s="25"/>
      <c r="I98" s="45"/>
      <c r="L98" s="25"/>
      <c r="M98" s="25"/>
      <c r="N98" s="45"/>
      <c r="Q98" s="25"/>
      <c r="R98" s="25"/>
      <c r="S98" s="45"/>
    </row>
    <row r="99" spans="1:19" s="1" customFormat="1" x14ac:dyDescent="0.35">
      <c r="A99" s="20"/>
      <c r="C99" s="25"/>
      <c r="D99" s="45"/>
      <c r="G99" s="25"/>
      <c r="H99" s="25"/>
      <c r="I99" s="45"/>
      <c r="L99" s="25"/>
      <c r="M99" s="25"/>
      <c r="N99" s="45"/>
      <c r="Q99" s="25"/>
      <c r="R99" s="25"/>
      <c r="S99" s="45"/>
    </row>
    <row r="100" spans="1:19" s="1" customFormat="1" x14ac:dyDescent="0.35">
      <c r="A100" s="20"/>
      <c r="C100" s="25"/>
      <c r="D100" s="45"/>
      <c r="G100" s="25"/>
      <c r="H100" s="25"/>
      <c r="I100" s="45"/>
      <c r="L100" s="25"/>
      <c r="M100" s="25"/>
      <c r="N100" s="45"/>
      <c r="Q100" s="25"/>
      <c r="R100" s="25"/>
      <c r="S100" s="45"/>
    </row>
    <row r="101" spans="1:19" s="1" customFormat="1" x14ac:dyDescent="0.35">
      <c r="A101" s="20"/>
      <c r="C101" s="25"/>
      <c r="D101" s="45"/>
      <c r="G101" s="25"/>
      <c r="H101" s="25"/>
      <c r="I101" s="45"/>
      <c r="L101" s="25"/>
      <c r="M101" s="25"/>
      <c r="N101" s="45"/>
      <c r="Q101" s="25"/>
      <c r="R101" s="25"/>
      <c r="S101" s="45"/>
    </row>
    <row r="102" spans="1:19" s="1" customFormat="1" x14ac:dyDescent="0.35">
      <c r="A102" s="20"/>
      <c r="C102" s="25"/>
      <c r="D102" s="45"/>
      <c r="G102" s="25"/>
      <c r="H102" s="25"/>
      <c r="I102" s="45"/>
      <c r="L102" s="25"/>
      <c r="M102" s="25"/>
      <c r="N102" s="45"/>
      <c r="Q102" s="25"/>
      <c r="R102" s="25"/>
      <c r="S102" s="45"/>
    </row>
    <row r="103" spans="1:19" s="1" customFormat="1" x14ac:dyDescent="0.35">
      <c r="A103" s="20"/>
      <c r="C103" s="25"/>
      <c r="D103" s="45"/>
      <c r="G103" s="25"/>
      <c r="H103" s="25"/>
      <c r="I103" s="45"/>
      <c r="L103" s="25"/>
      <c r="M103" s="25"/>
      <c r="N103" s="45"/>
      <c r="Q103" s="25"/>
      <c r="R103" s="25"/>
      <c r="S103" s="45"/>
    </row>
    <row r="104" spans="1:19" s="1" customFormat="1" x14ac:dyDescent="0.35">
      <c r="A104" s="20"/>
      <c r="C104" s="25"/>
      <c r="D104" s="45"/>
      <c r="G104" s="25"/>
      <c r="H104" s="25"/>
      <c r="I104" s="45"/>
      <c r="L104" s="25"/>
      <c r="M104" s="25"/>
      <c r="N104" s="45"/>
      <c r="Q104" s="25"/>
      <c r="R104" s="25"/>
      <c r="S104" s="45"/>
    </row>
    <row r="105" spans="1:19" s="1" customFormat="1" x14ac:dyDescent="0.35">
      <c r="A105" s="20"/>
      <c r="C105" s="25"/>
      <c r="D105" s="45"/>
      <c r="G105" s="25"/>
      <c r="H105" s="25"/>
      <c r="I105" s="45"/>
      <c r="L105" s="25"/>
      <c r="M105" s="25"/>
      <c r="N105" s="45"/>
      <c r="Q105" s="25"/>
      <c r="R105" s="25"/>
      <c r="S105" s="45"/>
    </row>
    <row r="106" spans="1:19" s="1" customFormat="1" x14ac:dyDescent="0.35">
      <c r="A106" s="20"/>
      <c r="C106" s="25"/>
      <c r="D106" s="45"/>
      <c r="G106" s="25"/>
      <c r="H106" s="25"/>
      <c r="I106" s="45"/>
      <c r="L106" s="25"/>
      <c r="M106" s="25"/>
      <c r="N106" s="45"/>
      <c r="Q106" s="25"/>
      <c r="R106" s="25"/>
      <c r="S106" s="45"/>
    </row>
    <row r="107" spans="1:19" s="1" customFormat="1" x14ac:dyDescent="0.35">
      <c r="A107" s="20"/>
      <c r="C107" s="25"/>
      <c r="D107" s="45"/>
      <c r="G107" s="25"/>
      <c r="H107" s="25"/>
      <c r="I107" s="45"/>
      <c r="L107" s="25"/>
      <c r="M107" s="25"/>
      <c r="N107" s="45"/>
      <c r="Q107" s="25"/>
      <c r="R107" s="25"/>
      <c r="S107" s="45"/>
    </row>
    <row r="108" spans="1:19" s="1" customFormat="1" x14ac:dyDescent="0.35">
      <c r="A108" s="20"/>
      <c r="C108" s="25"/>
      <c r="D108" s="45"/>
      <c r="G108" s="25"/>
      <c r="H108" s="25"/>
      <c r="I108" s="45"/>
      <c r="L108" s="25"/>
      <c r="M108" s="25"/>
      <c r="N108" s="45"/>
      <c r="Q108" s="25"/>
      <c r="R108" s="25"/>
      <c r="S108" s="45"/>
    </row>
    <row r="109" spans="1:19" s="1" customFormat="1" x14ac:dyDescent="0.35">
      <c r="A109" s="20"/>
      <c r="C109" s="25"/>
      <c r="D109" s="45"/>
      <c r="G109" s="25"/>
      <c r="H109" s="25"/>
      <c r="I109" s="45"/>
      <c r="L109" s="25"/>
      <c r="M109" s="25"/>
      <c r="N109" s="45"/>
      <c r="Q109" s="25"/>
      <c r="R109" s="25"/>
      <c r="S109" s="45"/>
    </row>
    <row r="110" spans="1:19" s="1" customFormat="1" x14ac:dyDescent="0.35">
      <c r="A110" s="20"/>
      <c r="C110" s="25"/>
      <c r="D110" s="45"/>
      <c r="G110" s="25"/>
      <c r="H110" s="25"/>
      <c r="I110" s="45"/>
      <c r="L110" s="25"/>
      <c r="M110" s="25"/>
      <c r="N110" s="45"/>
      <c r="Q110" s="25"/>
      <c r="R110" s="25"/>
      <c r="S110" s="45"/>
    </row>
    <row r="111" spans="1:19" s="1" customFormat="1" x14ac:dyDescent="0.35">
      <c r="A111" s="20"/>
      <c r="C111" s="25"/>
      <c r="D111" s="45"/>
      <c r="G111" s="25"/>
      <c r="H111" s="25"/>
      <c r="I111" s="45"/>
      <c r="L111" s="25"/>
      <c r="M111" s="25"/>
      <c r="N111" s="45"/>
      <c r="Q111" s="25"/>
      <c r="R111" s="25"/>
      <c r="S111" s="45"/>
    </row>
    <row r="112" spans="1:19" s="1" customFormat="1" x14ac:dyDescent="0.35">
      <c r="A112" s="20"/>
      <c r="C112" s="25"/>
      <c r="D112" s="45"/>
      <c r="G112" s="25"/>
      <c r="H112" s="25"/>
      <c r="I112" s="45"/>
      <c r="L112" s="25"/>
      <c r="M112" s="25"/>
      <c r="N112" s="45"/>
      <c r="Q112" s="25"/>
      <c r="R112" s="25"/>
      <c r="S112" s="45"/>
    </row>
    <row r="113" spans="1:19" s="1" customFormat="1" x14ac:dyDescent="0.35">
      <c r="A113" s="20"/>
      <c r="C113" s="25"/>
      <c r="D113" s="45"/>
      <c r="G113" s="25"/>
      <c r="H113" s="25"/>
      <c r="I113" s="45"/>
      <c r="L113" s="25"/>
      <c r="M113" s="25"/>
      <c r="N113" s="45"/>
      <c r="Q113" s="25"/>
      <c r="R113" s="25"/>
      <c r="S113" s="45"/>
    </row>
    <row r="114" spans="1:19" s="1" customFormat="1" x14ac:dyDescent="0.35">
      <c r="A114" s="20"/>
      <c r="C114" s="25"/>
      <c r="D114" s="45"/>
      <c r="G114" s="25"/>
      <c r="H114" s="25"/>
      <c r="I114" s="45"/>
      <c r="L114" s="25"/>
      <c r="M114" s="25"/>
      <c r="N114" s="45"/>
      <c r="Q114" s="25"/>
      <c r="R114" s="25"/>
      <c r="S114" s="45"/>
    </row>
    <row r="981" spans="972:972" x14ac:dyDescent="0.35">
      <c r="AKJ981" s="20">
        <v>0</v>
      </c>
    </row>
  </sheetData>
  <sheetProtection algorithmName="SHA-512" hashValue="5OMy+Za7VaNuER/V9MSy8c4RFthqtvqeX9e0aAocyCBD0Z0ynXMSO58Ic16aNVJq+V/7KQVCMRPr/i5kHNZCag==" saltValue="g4W3n4ckhbKOJyWK26gN9Q==" spinCount="100000" sheet="1" objects="1" scenarios="1"/>
  <mergeCells count="14">
    <mergeCell ref="C2:F2"/>
    <mergeCell ref="H2:K2"/>
    <mergeCell ref="M2:P2"/>
    <mergeCell ref="E4:F4"/>
    <mergeCell ref="J4:K4"/>
    <mergeCell ref="O4:P4"/>
    <mergeCell ref="D49:M58"/>
    <mergeCell ref="D62:T62"/>
    <mergeCell ref="T4:U4"/>
    <mergeCell ref="E6:T8"/>
    <mergeCell ref="E13:T14"/>
    <mergeCell ref="E26:T36"/>
    <mergeCell ref="S44:T44"/>
    <mergeCell ref="J47:K47"/>
  </mergeCells>
  <dataValidations count="1">
    <dataValidation type="list" allowBlank="1" showInputMessage="1" showErrorMessage="1" sqref="H73:I74 M73:N74 R73:S74" xr:uid="{B535E96A-20A1-4881-A2BF-BA9EA921E71E}">
      <formula1>#REF!</formula1>
    </dataValidation>
  </dataValidations>
  <pageMargins left="0.70866141732283472" right="0.70866141732283472" top="0.94488188976377963" bottom="0.74803149606299213" header="0.31496062992125984" footer="0.31496062992125984"/>
  <pageSetup paperSize="8" fitToHeight="2" orientation="portrait" r:id="rId1"/>
  <headerFooter>
    <oddHeader>&amp;L&amp;G&amp;C&amp;"Segoe UI,Normal"&amp;K007F9FCost indicator catalog
RM 202112&amp;R&amp;"Segoe UI,Normal"&amp;K007F9F&amp;D</oddHeader>
    <oddFooter>&amp;L&amp;"Segoe UI,Normal"&amp;K007F9F&amp;F&amp;C&amp;"Segoe UI,Normal"&amp;K007F9F&amp;A&amp;R&amp;"Segoe UI,Normal"&amp;K007F9F&amp;P/&amp;N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142A-E95F-47C7-84EE-5EFE4FAE9E03}">
  <sheetPr codeName="Feuil49">
    <tabColor theme="7"/>
  </sheetPr>
  <dimension ref="A1:AKL980"/>
  <sheetViews>
    <sheetView view="pageLayout" zoomScaleNormal="100" zoomScaleSheetLayoutView="100" workbookViewId="0">
      <selection activeCell="C2" sqref="C2:F2"/>
    </sheetView>
  </sheetViews>
  <sheetFormatPr defaultColWidth="11.26953125" defaultRowHeight="12" x14ac:dyDescent="0.35"/>
  <cols>
    <col min="1" max="1" width="8.54296875" style="20" customWidth="1"/>
    <col min="2" max="2" width="0.54296875" style="1" customWidth="1"/>
    <col min="3" max="3" width="4.453125" style="55" customWidth="1"/>
    <col min="4" max="4" width="6.7265625" style="56" customWidth="1"/>
    <col min="5" max="6" width="7.1796875" style="20" customWidth="1"/>
    <col min="7" max="7" width="0.54296875" style="25" customWidth="1"/>
    <col min="8" max="8" width="4.453125" style="55" customWidth="1"/>
    <col min="9" max="9" width="6.7265625" style="56" customWidth="1"/>
    <col min="10" max="11" width="7.1796875" style="20" customWidth="1"/>
    <col min="12" max="12" width="0.54296875" style="25" customWidth="1"/>
    <col min="13" max="13" width="4.453125" style="55" customWidth="1"/>
    <col min="14" max="14" width="6.7265625" style="56" customWidth="1"/>
    <col min="15" max="16" width="7.1796875" style="20" customWidth="1"/>
    <col min="17" max="17" width="0.54296875" style="25" customWidth="1"/>
    <col min="18" max="18" width="4.453125" style="55" customWidth="1"/>
    <col min="19" max="19" width="6.7265625" style="56" customWidth="1"/>
    <col min="20" max="21" width="7.1796875" style="20" customWidth="1"/>
    <col min="22" max="22" width="0.54296875" style="1" customWidth="1"/>
    <col min="23" max="40" width="11.26953125" style="1"/>
    <col min="41" max="16384" width="11.26953125" style="20"/>
  </cols>
  <sheetData>
    <row r="1" spans="1:974" s="1" customFormat="1" ht="10.15" customHeight="1" x14ac:dyDescent="0.35">
      <c r="B1" s="2"/>
      <c r="C1" s="3"/>
      <c r="D1" s="4"/>
      <c r="E1" s="5"/>
      <c r="F1" s="5"/>
      <c r="G1" s="6"/>
      <c r="H1" s="3"/>
      <c r="I1" s="4"/>
      <c r="J1" s="5"/>
      <c r="K1" s="5"/>
      <c r="L1" s="6"/>
      <c r="M1" s="3"/>
      <c r="N1" s="4"/>
      <c r="O1" s="5"/>
      <c r="P1" s="5"/>
      <c r="Q1" s="6"/>
      <c r="R1" s="3"/>
      <c r="S1" s="4"/>
      <c r="T1" s="5"/>
      <c r="U1" s="5"/>
      <c r="V1" s="7"/>
    </row>
    <row r="2" spans="1:974" s="11" customFormat="1" ht="18" customHeight="1" x14ac:dyDescent="0.35">
      <c r="A2" s="8"/>
      <c r="B2" s="9"/>
      <c r="C2" s="203" t="s">
        <v>12</v>
      </c>
      <c r="D2" s="204"/>
      <c r="E2" s="204"/>
      <c r="F2" s="205"/>
      <c r="G2" s="10"/>
      <c r="H2" s="203" t="s">
        <v>13</v>
      </c>
      <c r="I2" s="204"/>
      <c r="J2" s="204"/>
      <c r="K2" s="205"/>
      <c r="L2" s="10"/>
      <c r="M2" s="206" t="s">
        <v>14</v>
      </c>
      <c r="N2" s="207"/>
      <c r="O2" s="207"/>
      <c r="P2" s="208"/>
      <c r="Q2" s="10"/>
      <c r="S2" s="66" t="s">
        <v>15</v>
      </c>
      <c r="T2" s="209">
        <v>44568.618819444448</v>
      </c>
      <c r="U2" s="209"/>
      <c r="V2" s="12"/>
    </row>
    <row r="3" spans="1:974" s="13" customFormat="1" ht="4.1500000000000004" customHeight="1" thickBot="1" x14ac:dyDescent="0.4">
      <c r="B3" s="14"/>
      <c r="C3" s="15"/>
      <c r="D3" s="16"/>
      <c r="G3" s="15"/>
      <c r="H3" s="15"/>
      <c r="I3" s="16"/>
      <c r="L3" s="15"/>
      <c r="M3" s="15"/>
      <c r="N3" s="16"/>
      <c r="Q3" s="15"/>
      <c r="R3" s="15"/>
      <c r="S3" s="16"/>
      <c r="V3" s="17"/>
    </row>
    <row r="4" spans="1:974" s="1" customFormat="1" ht="14.15" customHeight="1" thickTop="1" thickBot="1" x14ac:dyDescent="0.4">
      <c r="B4" s="18"/>
      <c r="C4" s="67" t="s">
        <v>16</v>
      </c>
      <c r="D4" s="67" t="s">
        <v>17</v>
      </c>
      <c r="E4" s="210" t="s">
        <v>18</v>
      </c>
      <c r="F4" s="211"/>
      <c r="G4" s="15"/>
      <c r="H4" s="67" t="s">
        <v>16</v>
      </c>
      <c r="I4" s="67" t="s">
        <v>17</v>
      </c>
      <c r="J4" s="210" t="s">
        <v>18</v>
      </c>
      <c r="K4" s="211"/>
      <c r="L4" s="15"/>
      <c r="M4" s="67" t="s">
        <v>16</v>
      </c>
      <c r="N4" s="67" t="s">
        <v>17</v>
      </c>
      <c r="O4" s="210" t="s">
        <v>18</v>
      </c>
      <c r="P4" s="211"/>
      <c r="Q4" s="15"/>
      <c r="R4" s="67" t="s">
        <v>16</v>
      </c>
      <c r="S4" s="67" t="s">
        <v>17</v>
      </c>
      <c r="T4" s="210" t="s">
        <v>18</v>
      </c>
      <c r="U4" s="211"/>
      <c r="V4" s="19"/>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c r="AKJ4" s="20"/>
      <c r="AKK4" s="20"/>
      <c r="AKL4" s="20"/>
    </row>
    <row r="5" spans="1:974" s="1" customFormat="1" ht="4.5" customHeight="1" thickTop="1" thickBot="1" x14ac:dyDescent="0.4">
      <c r="B5" s="18"/>
      <c r="C5" s="68"/>
      <c r="D5" s="24"/>
      <c r="E5" s="23"/>
      <c r="F5" s="23"/>
      <c r="G5" s="25"/>
      <c r="H5" s="23"/>
      <c r="I5" s="24"/>
      <c r="J5" s="23"/>
      <c r="K5" s="23"/>
      <c r="L5" s="25"/>
      <c r="M5" s="23"/>
      <c r="N5" s="24"/>
      <c r="O5" s="23"/>
      <c r="P5" s="23"/>
      <c r="Q5" s="25"/>
      <c r="R5" s="23"/>
      <c r="S5" s="24"/>
      <c r="T5" s="23"/>
      <c r="U5" s="69"/>
      <c r="V5" s="19"/>
    </row>
    <row r="6" spans="1:974" s="1" customFormat="1" ht="14" thickTop="1" thickBot="1" x14ac:dyDescent="0.4">
      <c r="B6" s="18"/>
      <c r="C6" s="70" t="s">
        <v>19</v>
      </c>
      <c r="D6" s="71"/>
      <c r="E6" s="71"/>
      <c r="F6" s="71"/>
      <c r="G6" s="71"/>
      <c r="H6" s="71"/>
      <c r="I6" s="71"/>
      <c r="J6" s="71"/>
      <c r="K6" s="71"/>
      <c r="L6" s="71"/>
      <c r="M6" s="71"/>
      <c r="N6" s="71"/>
      <c r="O6" s="71"/>
      <c r="P6" s="71"/>
      <c r="Q6" s="71"/>
      <c r="R6" s="71"/>
      <c r="S6" s="71"/>
      <c r="T6" s="71"/>
      <c r="U6" s="72"/>
      <c r="V6" s="19"/>
    </row>
    <row r="7" spans="1:974" s="1" customFormat="1" ht="4.1500000000000004" customHeight="1" thickTop="1" thickBot="1" x14ac:dyDescent="0.4">
      <c r="B7" s="18"/>
      <c r="C7" s="15"/>
      <c r="D7" s="16"/>
      <c r="E7" s="15"/>
      <c r="F7" s="15"/>
      <c r="G7" s="15"/>
      <c r="H7" s="15"/>
      <c r="I7" s="16"/>
      <c r="J7" s="15"/>
      <c r="K7" s="15"/>
      <c r="L7" s="15"/>
      <c r="M7" s="15"/>
      <c r="N7" s="16"/>
      <c r="O7" s="15"/>
      <c r="P7" s="15"/>
      <c r="Q7" s="15"/>
      <c r="R7" s="15"/>
      <c r="S7" s="16"/>
      <c r="T7" s="15"/>
      <c r="U7" s="15"/>
      <c r="V7" s="19"/>
    </row>
    <row r="8" spans="1:974" s="1" customFormat="1" ht="14" thickTop="1" thickBot="1" x14ac:dyDescent="0.4">
      <c r="B8" s="18"/>
      <c r="C8" s="70" t="s">
        <v>20</v>
      </c>
      <c r="D8" s="71"/>
      <c r="E8" s="71"/>
      <c r="F8" s="71"/>
      <c r="G8" s="71"/>
      <c r="H8" s="71"/>
      <c r="I8" s="71"/>
      <c r="J8" s="71"/>
      <c r="K8" s="71"/>
      <c r="L8" s="71"/>
      <c r="M8" s="71"/>
      <c r="N8" s="71"/>
      <c r="O8" s="71"/>
      <c r="P8" s="71"/>
      <c r="Q8" s="71"/>
      <c r="R8" s="71"/>
      <c r="S8" s="71"/>
      <c r="T8" s="71"/>
      <c r="U8" s="72"/>
      <c r="V8" s="19"/>
    </row>
    <row r="9" spans="1:974" s="1" customFormat="1" ht="4.5" customHeight="1" thickTop="1" thickBot="1" x14ac:dyDescent="0.4">
      <c r="B9" s="18"/>
      <c r="C9" s="73"/>
      <c r="D9" s="74"/>
      <c r="E9" s="75"/>
      <c r="F9" s="75"/>
      <c r="G9" s="25"/>
      <c r="H9" s="76"/>
      <c r="I9" s="74"/>
      <c r="J9" s="75"/>
      <c r="K9" s="75"/>
      <c r="L9" s="25"/>
      <c r="M9" s="76"/>
      <c r="N9" s="74"/>
      <c r="O9" s="75"/>
      <c r="P9" s="75"/>
      <c r="Q9" s="25"/>
      <c r="R9" s="76"/>
      <c r="S9" s="74"/>
      <c r="T9" s="75"/>
      <c r="U9" s="77"/>
      <c r="V9" s="19"/>
    </row>
    <row r="10" spans="1:974" s="1" customFormat="1" ht="12.5" thickTop="1" x14ac:dyDescent="0.35">
      <c r="B10" s="18"/>
      <c r="C10" s="78" t="s">
        <v>21</v>
      </c>
      <c r="D10" s="79"/>
      <c r="E10" s="80" t="s" vm="17">
        <v>22</v>
      </c>
      <c r="F10" s="81" t="s" vm="18">
        <v>23</v>
      </c>
      <c r="G10" s="28"/>
      <c r="H10" s="78" t="s">
        <v>24</v>
      </c>
      <c r="I10" s="79"/>
      <c r="J10" s="80" t="s" vm="17">
        <v>22</v>
      </c>
      <c r="K10" s="81" t="s" vm="18">
        <v>23</v>
      </c>
      <c r="L10" s="28"/>
      <c r="M10" s="78" t="s">
        <v>25</v>
      </c>
      <c r="N10" s="79"/>
      <c r="O10" s="80" t="s" vm="17">
        <v>22</v>
      </c>
      <c r="P10" s="81" t="s" vm="18">
        <v>23</v>
      </c>
      <c r="Q10" s="28"/>
      <c r="R10" s="78" t="s">
        <v>26</v>
      </c>
      <c r="S10" s="79"/>
      <c r="T10" s="80" t="s" vm="17">
        <v>22</v>
      </c>
      <c r="U10" s="81" t="s" vm="18">
        <v>23</v>
      </c>
      <c r="V10" s="19"/>
    </row>
    <row r="11" spans="1:974" s="1" customFormat="1" ht="16.5" customHeight="1" x14ac:dyDescent="0.35">
      <c r="B11" s="14"/>
      <c r="C11" s="82" t="s" vm="19">
        <v>27</v>
      </c>
      <c r="D11" s="83" t="s" vm="20">
        <v>28</v>
      </c>
      <c r="E11" s="84" vm="21">
        <v>47291.13</v>
      </c>
      <c r="F11" s="85" vm="22">
        <v>55557.86</v>
      </c>
      <c r="G11" s="25"/>
      <c r="H11" s="82" t="s" vm="15">
        <v>29</v>
      </c>
      <c r="I11" s="83" t="s" vm="23">
        <v>30</v>
      </c>
      <c r="J11" s="84" vm="24">
        <v>38660.25</v>
      </c>
      <c r="K11" s="85" vm="25">
        <v>45418.26</v>
      </c>
      <c r="L11" s="25"/>
      <c r="M11" s="82" t="s" vm="16">
        <v>23</v>
      </c>
      <c r="N11" s="83" t="s" vm="26">
        <v>31</v>
      </c>
      <c r="O11" s="84" vm="27">
        <v>33357.120000000003</v>
      </c>
      <c r="P11" s="85" vm="28">
        <v>39188.120000000003</v>
      </c>
      <c r="Q11" s="25"/>
      <c r="R11" s="82" t="s" vm="29">
        <v>32</v>
      </c>
      <c r="S11" s="83" t="s" vm="30">
        <v>33</v>
      </c>
      <c r="T11" s="84" vm="31">
        <v>26888.92</v>
      </c>
      <c r="U11" s="85" vm="32">
        <v>31589.24</v>
      </c>
      <c r="V11" s="19"/>
    </row>
    <row r="12" spans="1:974" s="1" customFormat="1" ht="16.5" customHeight="1" x14ac:dyDescent="0.35">
      <c r="B12" s="14"/>
      <c r="C12" s="82" t="s" vm="19">
        <v>27</v>
      </c>
      <c r="D12" s="83" t="s" vm="33">
        <v>34</v>
      </c>
      <c r="E12" s="84" vm="34">
        <v>58109.91</v>
      </c>
      <c r="F12" s="85" vm="35">
        <v>68267.83</v>
      </c>
      <c r="G12" s="25"/>
      <c r="H12" s="82" t="s" vm="15">
        <v>29</v>
      </c>
      <c r="I12" s="83" t="s" vm="36">
        <v>35</v>
      </c>
      <c r="J12" s="84" vm="37">
        <v>50504.11</v>
      </c>
      <c r="K12" s="85" vm="38">
        <v>59332.49</v>
      </c>
      <c r="L12" s="25"/>
      <c r="M12" s="82" t="s" vm="16">
        <v>23</v>
      </c>
      <c r="N12" s="83" t="s" vm="39">
        <v>36</v>
      </c>
      <c r="O12" s="84" vm="40">
        <v>41947.25</v>
      </c>
      <c r="P12" s="85" vm="41">
        <v>49279.85</v>
      </c>
      <c r="Q12" s="25"/>
      <c r="R12" s="82" t="s" vm="29">
        <v>32</v>
      </c>
      <c r="S12" s="83" t="s" vm="42">
        <v>37</v>
      </c>
      <c r="T12" s="84" vm="43">
        <v>30368.07</v>
      </c>
      <c r="U12" s="85" vm="44">
        <v>35676.57</v>
      </c>
      <c r="V12" s="19"/>
    </row>
    <row r="13" spans="1:974" s="1" customFormat="1" ht="16.5" customHeight="1" x14ac:dyDescent="0.35">
      <c r="B13" s="14"/>
      <c r="C13" s="82" t="s" vm="19">
        <v>27</v>
      </c>
      <c r="D13" s="83" t="s" vm="45">
        <v>38</v>
      </c>
      <c r="E13" s="84" vm="46">
        <v>70158.820000000007</v>
      </c>
      <c r="F13" s="85" vm="47">
        <v>82422.95</v>
      </c>
      <c r="G13" s="25"/>
      <c r="H13" s="82" t="s" vm="15">
        <v>29</v>
      </c>
      <c r="I13" s="83" t="s" vm="48">
        <v>39</v>
      </c>
      <c r="J13" s="84" vm="49">
        <v>55910.41</v>
      </c>
      <c r="K13" s="85" vm="50">
        <v>65683.850000000006</v>
      </c>
      <c r="L13" s="25"/>
      <c r="M13" s="82" t="s" vm="16">
        <v>23</v>
      </c>
      <c r="N13" s="83" t="s" vm="51">
        <v>40</v>
      </c>
      <c r="O13" s="84" vm="52">
        <v>47219.91</v>
      </c>
      <c r="P13" s="85" vm="53">
        <v>55474.2</v>
      </c>
      <c r="Q13" s="25"/>
      <c r="R13" s="82" t="s" vm="29">
        <v>32</v>
      </c>
      <c r="S13" s="83" t="s" vm="54">
        <v>41</v>
      </c>
      <c r="T13" s="84" vm="55">
        <v>27498.84</v>
      </c>
      <c r="U13" s="85" vm="56">
        <v>32305.78</v>
      </c>
      <c r="V13" s="19"/>
    </row>
    <row r="14" spans="1:974" s="1" customFormat="1" ht="16.5" customHeight="1" x14ac:dyDescent="0.35">
      <c r="B14" s="14"/>
      <c r="C14" s="82" t="s" vm="19">
        <v>27</v>
      </c>
      <c r="D14" s="83" t="s" vm="57">
        <v>42</v>
      </c>
      <c r="E14" s="84" vm="58">
        <v>77739.95</v>
      </c>
      <c r="F14" s="85" vm="59">
        <v>91329.3</v>
      </c>
      <c r="G14" s="25"/>
      <c r="H14" s="82" t="s" vm="15">
        <v>29</v>
      </c>
      <c r="I14" s="83" t="s" vm="60">
        <v>43</v>
      </c>
      <c r="J14" s="84" vm="61">
        <v>59422.65</v>
      </c>
      <c r="K14" s="85" vm="62">
        <v>69810.05</v>
      </c>
      <c r="L14" s="25"/>
      <c r="M14" s="82" t="s" vm="16">
        <v>23</v>
      </c>
      <c r="N14" s="83" t="s" vm="63">
        <v>44</v>
      </c>
      <c r="O14" s="84" vm="64">
        <v>55209.83</v>
      </c>
      <c r="P14" s="85" vm="65">
        <v>64860.800000000003</v>
      </c>
      <c r="Q14" s="25"/>
      <c r="R14" s="82" t="s" vm="29">
        <v>32</v>
      </c>
      <c r="S14" s="83" t="s" vm="66">
        <v>45</v>
      </c>
      <c r="T14" s="84" vm="67">
        <v>34334.9</v>
      </c>
      <c r="U14" s="85" vm="68">
        <v>40336.83</v>
      </c>
      <c r="V14" s="19"/>
    </row>
    <row r="15" spans="1:974" s="1" customFormat="1" ht="16.5" customHeight="1" x14ac:dyDescent="0.35">
      <c r="B15" s="14"/>
      <c r="C15" s="82" t="s" vm="19">
        <v>27</v>
      </c>
      <c r="D15" s="83" t="s" vm="69">
        <v>46</v>
      </c>
      <c r="E15" s="84" vm="70">
        <v>83347.570000000007</v>
      </c>
      <c r="F15" s="85" vm="71">
        <v>97917.16</v>
      </c>
      <c r="G15" s="25"/>
      <c r="H15" s="82" t="s" vm="15">
        <v>29</v>
      </c>
      <c r="I15" s="83" t="s" vm="72">
        <v>47</v>
      </c>
      <c r="J15" s="84" vm="73">
        <v>65706.740000000005</v>
      </c>
      <c r="K15" s="85" vm="74">
        <v>77192.62</v>
      </c>
      <c r="L15" s="25"/>
      <c r="M15" s="82" t="s" vm="16">
        <v>23</v>
      </c>
      <c r="N15" s="83" t="s" vm="75">
        <v>48</v>
      </c>
      <c r="O15" s="84" vm="76">
        <v>60808.3</v>
      </c>
      <c r="P15" s="85" vm="77">
        <v>71437.91</v>
      </c>
      <c r="Q15" s="25"/>
      <c r="R15" s="82" t="s" vm="29">
        <v>32</v>
      </c>
      <c r="S15" s="83" t="s" vm="78">
        <v>49</v>
      </c>
      <c r="T15" s="84" vm="79">
        <v>36204.11</v>
      </c>
      <c r="U15" s="85" vm="80">
        <v>42532.78</v>
      </c>
      <c r="V15" s="19"/>
    </row>
    <row r="16" spans="1:974" s="1" customFormat="1" ht="16.5" customHeight="1" x14ac:dyDescent="0.35">
      <c r="B16" s="14"/>
      <c r="C16" s="82" t="s" vm="19">
        <v>27</v>
      </c>
      <c r="D16" s="83" t="s" vm="81">
        <v>50</v>
      </c>
      <c r="E16" s="84" vm="82">
        <v>88955.19</v>
      </c>
      <c r="F16" s="85" vm="83">
        <v>104505.02</v>
      </c>
      <c r="G16" s="25"/>
      <c r="H16" s="82" t="s" vm="15">
        <v>29</v>
      </c>
      <c r="I16" s="83" t="s" vm="84">
        <v>51</v>
      </c>
      <c r="J16" s="84" vm="85">
        <v>44461.89</v>
      </c>
      <c r="K16" s="85" vm="86">
        <v>52234.07</v>
      </c>
      <c r="L16" s="25"/>
      <c r="M16" s="82" t="s" vm="16">
        <v>23</v>
      </c>
      <c r="N16" s="83" t="s" vm="87">
        <v>52</v>
      </c>
      <c r="O16" s="84" vm="88">
        <v>36703.19</v>
      </c>
      <c r="P16" s="85" vm="89">
        <v>43119.1</v>
      </c>
      <c r="Q16" s="25"/>
      <c r="R16" s="82" t="s" vm="29">
        <v>32</v>
      </c>
      <c r="S16" s="83" t="s" vm="90">
        <v>53</v>
      </c>
      <c r="T16" s="84" vm="91">
        <v>38073.32</v>
      </c>
      <c r="U16" s="85" vm="92">
        <v>44728.73</v>
      </c>
      <c r="V16" s="19"/>
    </row>
    <row r="17" spans="2:22" s="1" customFormat="1" ht="16.5" customHeight="1" x14ac:dyDescent="0.35">
      <c r="B17" s="14"/>
      <c r="C17" s="82" t="s" vm="93">
        <v>54</v>
      </c>
      <c r="D17" s="83" t="s" vm="94">
        <v>55</v>
      </c>
      <c r="E17" s="84" vm="95">
        <v>58645.440000000002</v>
      </c>
      <c r="F17" s="85" vm="96">
        <v>68896.97</v>
      </c>
      <c r="G17" s="25"/>
      <c r="H17" s="82" t="s" vm="15">
        <v>29</v>
      </c>
      <c r="I17" s="83" t="s" vm="97">
        <v>56</v>
      </c>
      <c r="J17" s="84" vm="98">
        <v>54352.43</v>
      </c>
      <c r="K17" s="85" vm="99">
        <v>63853.52</v>
      </c>
      <c r="L17" s="25"/>
      <c r="M17" s="82" t="s" vm="16">
        <v>23</v>
      </c>
      <c r="N17" s="83" t="s" vm="100">
        <v>57</v>
      </c>
      <c r="O17" s="84" vm="101">
        <v>45365.279999999999</v>
      </c>
      <c r="P17" s="85" vm="102">
        <v>53295.37</v>
      </c>
      <c r="Q17" s="25"/>
      <c r="R17" s="82" t="s" vm="29">
        <v>32</v>
      </c>
      <c r="S17" s="83" t="s" vm="103">
        <v>58</v>
      </c>
      <c r="T17" s="84" vm="104">
        <v>39942.53</v>
      </c>
      <c r="U17" s="85" vm="105">
        <v>46924.69</v>
      </c>
      <c r="V17" s="19"/>
    </row>
    <row r="18" spans="2:22" s="1" customFormat="1" ht="16.5" customHeight="1" x14ac:dyDescent="0.35">
      <c r="B18" s="14"/>
      <c r="C18" s="82" t="s" vm="93">
        <v>54</v>
      </c>
      <c r="D18" s="83" t="s" vm="106">
        <v>59</v>
      </c>
      <c r="E18" s="84" vm="107">
        <v>69024.210000000006</v>
      </c>
      <c r="F18" s="85" vm="108">
        <v>81090</v>
      </c>
      <c r="G18" s="25"/>
      <c r="H18" s="82" t="s" vm="15">
        <v>29</v>
      </c>
      <c r="I18" s="83" t="s" vm="109">
        <v>60</v>
      </c>
      <c r="J18" s="84" vm="110">
        <v>58090.84</v>
      </c>
      <c r="K18" s="85" vm="111">
        <v>68245.429999999993</v>
      </c>
      <c r="L18" s="25"/>
      <c r="M18" s="82" t="s" vm="16">
        <v>23</v>
      </c>
      <c r="N18" s="83" t="s" vm="112">
        <v>61</v>
      </c>
      <c r="O18" s="84" vm="113">
        <v>48542.93</v>
      </c>
      <c r="P18" s="85" vm="114">
        <v>57028.49</v>
      </c>
      <c r="Q18" s="25"/>
      <c r="R18" s="82" t="s" vm="29">
        <v>32</v>
      </c>
      <c r="S18" s="83" t="s" vm="115">
        <v>62</v>
      </c>
      <c r="T18" s="84" vm="116">
        <v>34625.19</v>
      </c>
      <c r="U18" s="85" vm="117">
        <v>40677.86</v>
      </c>
      <c r="V18" s="19"/>
    </row>
    <row r="19" spans="2:22" s="1" customFormat="1" ht="16.5" customHeight="1" x14ac:dyDescent="0.35">
      <c r="B19" s="14"/>
      <c r="C19" s="82" t="s" vm="93">
        <v>54</v>
      </c>
      <c r="D19" s="83" t="s" vm="118">
        <v>63</v>
      </c>
      <c r="E19" s="84" vm="119">
        <v>76120.47</v>
      </c>
      <c r="F19" s="85" vm="120">
        <v>89426.72</v>
      </c>
      <c r="G19" s="25"/>
      <c r="H19" s="82" t="s" vm="15">
        <v>29</v>
      </c>
      <c r="I19" s="83" t="s" vm="121">
        <v>64</v>
      </c>
      <c r="J19" s="84" vm="122">
        <v>61829.26</v>
      </c>
      <c r="K19" s="85" vm="123">
        <v>72637.34</v>
      </c>
      <c r="L19" s="25"/>
      <c r="M19" s="82" t="s" vm="16">
        <v>23</v>
      </c>
      <c r="N19" s="83" t="s" vm="124">
        <v>65</v>
      </c>
      <c r="O19" s="84" vm="125">
        <v>51720.59</v>
      </c>
      <c r="P19" s="85" vm="126">
        <v>60761.62</v>
      </c>
      <c r="Q19" s="25"/>
      <c r="R19" s="82" t="s" vm="29">
        <v>32</v>
      </c>
      <c r="S19" s="83" t="s" vm="127">
        <v>66</v>
      </c>
      <c r="T19" s="84" vm="128">
        <v>39886.449999999997</v>
      </c>
      <c r="U19" s="85" vm="129">
        <v>46858.81</v>
      </c>
      <c r="V19" s="19"/>
    </row>
    <row r="20" spans="2:22" s="1" customFormat="1" ht="16.5" customHeight="1" x14ac:dyDescent="0.35">
      <c r="B20" s="14"/>
      <c r="C20" s="82" t="s" vm="93">
        <v>54</v>
      </c>
      <c r="D20" s="83" t="s" vm="130">
        <v>67</v>
      </c>
      <c r="E20" s="84" vm="131">
        <v>84627.42</v>
      </c>
      <c r="F20" s="85" vm="132">
        <v>99420.73</v>
      </c>
      <c r="G20" s="25"/>
      <c r="H20" s="82" t="s" vm="15">
        <v>29</v>
      </c>
      <c r="I20" s="83" t="s" vm="133">
        <v>68</v>
      </c>
      <c r="J20" s="84" vm="134">
        <v>75248.479999999996</v>
      </c>
      <c r="K20" s="85" vm="135">
        <v>88402.31</v>
      </c>
      <c r="L20" s="25"/>
      <c r="M20" s="82" t="s" vm="16">
        <v>23</v>
      </c>
      <c r="N20" s="83" t="s" vm="136">
        <v>69</v>
      </c>
      <c r="O20" s="84" vm="137">
        <v>54898.239999999998</v>
      </c>
      <c r="P20" s="85" vm="138">
        <v>64494.74</v>
      </c>
      <c r="Q20" s="25"/>
      <c r="R20" s="82" t="s" vm="29">
        <v>32</v>
      </c>
      <c r="S20" s="83" t="s" vm="139">
        <v>70</v>
      </c>
      <c r="T20" s="84" vm="140">
        <v>43694.58</v>
      </c>
      <c r="U20" s="85" vm="141">
        <v>51332.63</v>
      </c>
      <c r="V20" s="19"/>
    </row>
    <row r="21" spans="2:22" s="1" customFormat="1" ht="16.5" customHeight="1" x14ac:dyDescent="0.35">
      <c r="B21" s="14"/>
      <c r="C21" s="82" t="s" vm="93">
        <v>54</v>
      </c>
      <c r="D21" s="83" t="s" vm="142">
        <v>71</v>
      </c>
      <c r="E21" s="84" vm="143">
        <v>94710.11</v>
      </c>
      <c r="F21" s="85" vm="144">
        <v>111265.93</v>
      </c>
      <c r="G21" s="25"/>
      <c r="H21" s="82" t="s" vm="15">
        <v>29</v>
      </c>
      <c r="I21" s="83" t="s" vm="145">
        <v>72</v>
      </c>
      <c r="J21" s="84" vm="146">
        <v>37831.07</v>
      </c>
      <c r="K21" s="85" vm="147">
        <v>44444.14</v>
      </c>
      <c r="L21" s="25"/>
      <c r="M21" s="82" t="s" vm="16">
        <v>23</v>
      </c>
      <c r="N21" s="83" t="s" vm="148">
        <v>73</v>
      </c>
      <c r="O21" s="84" vm="149">
        <v>45137.61</v>
      </c>
      <c r="P21" s="85" vm="150">
        <v>53027.9</v>
      </c>
      <c r="Q21" s="25"/>
      <c r="R21" s="82" t="s" vm="29">
        <v>32</v>
      </c>
      <c r="S21" s="83" t="s" vm="151">
        <v>74</v>
      </c>
      <c r="T21" s="84" vm="152">
        <v>49763.71</v>
      </c>
      <c r="U21" s="85" vm="153">
        <v>58462.67</v>
      </c>
      <c r="V21" s="19"/>
    </row>
    <row r="22" spans="2:22" s="1" customFormat="1" ht="16.5" customHeight="1" x14ac:dyDescent="0.35">
      <c r="B22" s="14"/>
      <c r="C22" s="82" t="s" vm="154">
        <v>75</v>
      </c>
      <c r="D22" s="83" t="s" vm="155">
        <v>76</v>
      </c>
      <c r="E22" s="84" vm="156">
        <v>77672.47</v>
      </c>
      <c r="F22" s="85" vm="157">
        <v>91250.03</v>
      </c>
      <c r="G22" s="25"/>
      <c r="H22" s="82" t="s" vm="15">
        <v>29</v>
      </c>
      <c r="I22" s="83" t="s" vm="158">
        <v>77</v>
      </c>
      <c r="J22" s="84" vm="159">
        <v>52315.55</v>
      </c>
      <c r="K22" s="85" vm="160">
        <v>61460.59</v>
      </c>
      <c r="L22" s="25"/>
      <c r="M22" s="82" t="s" vm="16">
        <v>23</v>
      </c>
      <c r="N22" s="83" t="s" vm="161">
        <v>78</v>
      </c>
      <c r="O22" s="84" vm="162">
        <v>48876.03</v>
      </c>
      <c r="P22" s="85" vm="163">
        <v>57419.81</v>
      </c>
      <c r="Q22" s="25"/>
      <c r="R22" s="82" t="s" vm="29">
        <v>32</v>
      </c>
      <c r="S22" s="83" t="s" vm="164">
        <v>79</v>
      </c>
      <c r="T22" s="84" vm="165">
        <v>51632.92</v>
      </c>
      <c r="U22" s="85" vm="166">
        <v>60658.63</v>
      </c>
      <c r="V22" s="19"/>
    </row>
    <row r="23" spans="2:22" s="1" customFormat="1" ht="16.5" customHeight="1" x14ac:dyDescent="0.35">
      <c r="B23" s="14"/>
      <c r="C23" s="82" t="s" vm="154">
        <v>75</v>
      </c>
      <c r="D23" s="83" t="s" vm="167">
        <v>80</v>
      </c>
      <c r="E23" s="84" vm="168">
        <v>87304.49</v>
      </c>
      <c r="F23" s="85" vm="169">
        <v>102565.78</v>
      </c>
      <c r="G23" s="25"/>
      <c r="H23" s="82" t="s" vm="15">
        <v>29</v>
      </c>
      <c r="I23" s="83" t="s" vm="170">
        <v>81</v>
      </c>
      <c r="J23" s="84" vm="171">
        <v>56988.57</v>
      </c>
      <c r="K23" s="85" vm="172">
        <v>66950.47</v>
      </c>
      <c r="L23" s="25"/>
      <c r="M23" s="82" t="s" vm="16">
        <v>23</v>
      </c>
      <c r="N23" s="83" t="s" vm="173">
        <v>82</v>
      </c>
      <c r="O23" s="84" vm="174">
        <v>52053.68</v>
      </c>
      <c r="P23" s="85" vm="175">
        <v>61152.93</v>
      </c>
      <c r="Q23" s="25"/>
      <c r="R23" s="82" t="s" vm="29">
        <v>32</v>
      </c>
      <c r="S23" s="83" t="s" vm="176">
        <v>83</v>
      </c>
      <c r="T23" s="84" vm="177">
        <v>52073.87</v>
      </c>
      <c r="U23" s="85" vm="178">
        <v>61176.65</v>
      </c>
      <c r="V23" s="19"/>
    </row>
    <row r="24" spans="2:22" s="1" customFormat="1" ht="16.5" customHeight="1" x14ac:dyDescent="0.35">
      <c r="B24" s="14"/>
      <c r="C24" s="82" t="s" vm="154">
        <v>75</v>
      </c>
      <c r="D24" s="83" t="s" vm="179">
        <v>84</v>
      </c>
      <c r="E24" s="84" vm="180">
        <v>94748.800000000003</v>
      </c>
      <c r="F24" s="85" vm="181">
        <v>111311.39</v>
      </c>
      <c r="G24" s="25"/>
      <c r="H24" s="82" t="s" vm="15">
        <v>29</v>
      </c>
      <c r="I24" s="83" t="s" vm="182">
        <v>85</v>
      </c>
      <c r="J24" s="84" vm="183">
        <v>61661.59</v>
      </c>
      <c r="K24" s="85" vm="184">
        <v>72440.36</v>
      </c>
      <c r="L24" s="25"/>
      <c r="M24" s="82" t="s" vm="16">
        <v>23</v>
      </c>
      <c r="N24" s="83" t="s" vm="185">
        <v>86</v>
      </c>
      <c r="O24" s="84" vm="186">
        <v>55231.33</v>
      </c>
      <c r="P24" s="85" vm="187">
        <v>64886.06</v>
      </c>
      <c r="Q24" s="25"/>
      <c r="R24" s="82"/>
      <c r="S24" s="83"/>
      <c r="T24" s="84"/>
      <c r="U24" s="85"/>
      <c r="V24" s="19"/>
    </row>
    <row r="25" spans="2:22" s="1" customFormat="1" ht="16.5" customHeight="1" x14ac:dyDescent="0.35">
      <c r="B25" s="14"/>
      <c r="C25" s="82" t="s" vm="154">
        <v>75</v>
      </c>
      <c r="D25" s="83" t="s" vm="188">
        <v>87</v>
      </c>
      <c r="E25" s="84" vm="189">
        <v>100746.52</v>
      </c>
      <c r="F25" s="85" vm="190">
        <v>118357.54</v>
      </c>
      <c r="G25" s="25"/>
      <c r="H25" s="82" t="s" vm="15">
        <v>29</v>
      </c>
      <c r="I25" s="83" t="s" vm="191">
        <v>88</v>
      </c>
      <c r="J25" s="84" vm="192">
        <v>66334.61</v>
      </c>
      <c r="K25" s="85" vm="193">
        <v>77930.25</v>
      </c>
      <c r="L25" s="25"/>
      <c r="M25" s="82"/>
      <c r="N25" s="83"/>
      <c r="O25" s="84"/>
      <c r="P25" s="85"/>
      <c r="Q25" s="25"/>
      <c r="R25" s="82"/>
      <c r="S25" s="83"/>
      <c r="T25" s="84"/>
      <c r="U25" s="85"/>
      <c r="V25" s="19"/>
    </row>
    <row r="26" spans="2:22" s="1" customFormat="1" ht="16.5" customHeight="1" x14ac:dyDescent="0.35">
      <c r="B26" s="14"/>
      <c r="C26" s="82" t="s" vm="154">
        <v>75</v>
      </c>
      <c r="D26" s="83" t="s" vm="194">
        <v>89</v>
      </c>
      <c r="E26" s="84" vm="195">
        <v>106031.71</v>
      </c>
      <c r="F26" s="85" vm="196">
        <v>124566.6</v>
      </c>
      <c r="G26" s="25"/>
      <c r="H26" s="82"/>
      <c r="I26" s="83"/>
      <c r="J26" s="84"/>
      <c r="K26" s="85"/>
      <c r="L26" s="25"/>
      <c r="M26" s="82"/>
      <c r="N26" s="83"/>
      <c r="O26" s="84"/>
      <c r="P26" s="85"/>
      <c r="Q26" s="25"/>
      <c r="R26" s="82"/>
      <c r="S26" s="83"/>
      <c r="T26" s="84"/>
      <c r="U26" s="85"/>
      <c r="V26" s="19"/>
    </row>
    <row r="27" spans="2:22" s="1" customFormat="1" ht="16.5" customHeight="1" x14ac:dyDescent="0.35">
      <c r="B27" s="14"/>
      <c r="C27" s="82" t="s" vm="197">
        <v>90</v>
      </c>
      <c r="D27" s="83" t="s" vm="198">
        <v>91</v>
      </c>
      <c r="E27" s="84" vm="199">
        <v>98063.84</v>
      </c>
      <c r="F27" s="85" vm="200">
        <v>115205.91</v>
      </c>
      <c r="G27" s="25"/>
      <c r="H27" s="82"/>
      <c r="I27" s="83"/>
      <c r="J27" s="84"/>
      <c r="K27" s="85"/>
      <c r="L27" s="25"/>
      <c r="M27" s="82"/>
      <c r="N27" s="83"/>
      <c r="O27" s="84"/>
      <c r="P27" s="85"/>
      <c r="Q27" s="25"/>
      <c r="R27" s="82"/>
      <c r="S27" s="83"/>
      <c r="T27" s="84"/>
      <c r="U27" s="85"/>
      <c r="V27" s="19"/>
    </row>
    <row r="28" spans="2:22" s="1" customFormat="1" ht="16.5" customHeight="1" x14ac:dyDescent="0.35">
      <c r="B28" s="14"/>
      <c r="C28" s="82" t="s" vm="197">
        <v>90</v>
      </c>
      <c r="D28" s="83" t="s" vm="201">
        <v>92</v>
      </c>
      <c r="E28" s="84" vm="202">
        <v>104883.83</v>
      </c>
      <c r="F28" s="85" vm="203">
        <v>123218.07</v>
      </c>
      <c r="G28" s="25"/>
      <c r="H28" s="82"/>
      <c r="I28" s="83"/>
      <c r="J28" s="84"/>
      <c r="K28" s="85"/>
      <c r="L28" s="25"/>
      <c r="M28" s="82"/>
      <c r="N28" s="83"/>
      <c r="O28" s="84"/>
      <c r="P28" s="85"/>
      <c r="Q28" s="25"/>
      <c r="R28" s="82"/>
      <c r="S28" s="83"/>
      <c r="T28" s="84"/>
      <c r="U28" s="85"/>
      <c r="V28" s="19"/>
    </row>
    <row r="29" spans="2:22" s="1" customFormat="1" ht="16.5" customHeight="1" x14ac:dyDescent="0.35">
      <c r="B29" s="14"/>
      <c r="C29" s="82" t="s" vm="197">
        <v>90</v>
      </c>
      <c r="D29" s="83" t="s" vm="204">
        <v>93</v>
      </c>
      <c r="E29" s="84" vm="205">
        <v>112870.2</v>
      </c>
      <c r="F29" s="85" vm="206">
        <v>132600.5</v>
      </c>
      <c r="G29" s="25"/>
      <c r="H29" s="82"/>
      <c r="I29" s="83"/>
      <c r="J29" s="84"/>
      <c r="K29" s="85"/>
      <c r="L29" s="25"/>
      <c r="M29" s="82"/>
      <c r="N29" s="83"/>
      <c r="O29" s="84"/>
      <c r="P29" s="85"/>
      <c r="Q29" s="25"/>
      <c r="R29" s="82"/>
      <c r="S29" s="83"/>
      <c r="T29" s="84"/>
      <c r="U29" s="85"/>
      <c r="V29" s="19"/>
    </row>
    <row r="30" spans="2:22" s="1" customFormat="1" ht="16.5" customHeight="1" x14ac:dyDescent="0.35">
      <c r="B30" s="14"/>
      <c r="C30" s="82" t="s" vm="197">
        <v>90</v>
      </c>
      <c r="D30" s="83" t="s" vm="207">
        <v>94</v>
      </c>
      <c r="E30" s="84" vm="208">
        <v>123543.93</v>
      </c>
      <c r="F30" s="85" vm="209">
        <v>145140.06</v>
      </c>
      <c r="G30" s="25"/>
      <c r="H30" s="82"/>
      <c r="I30" s="83"/>
      <c r="J30" s="84"/>
      <c r="K30" s="85"/>
      <c r="L30" s="25"/>
      <c r="M30" s="82"/>
      <c r="N30" s="83"/>
      <c r="O30" s="84"/>
      <c r="P30" s="85"/>
      <c r="Q30" s="25"/>
      <c r="R30" s="82"/>
      <c r="S30" s="83"/>
      <c r="T30" s="84"/>
      <c r="U30" s="85"/>
      <c r="V30" s="19"/>
    </row>
    <row r="31" spans="2:22" s="1" customFormat="1" ht="16.5" customHeight="1" x14ac:dyDescent="0.35">
      <c r="B31" s="14"/>
      <c r="C31" s="82" t="s" vm="210">
        <v>95</v>
      </c>
      <c r="D31" s="83" t="s" vm="211">
        <v>96</v>
      </c>
      <c r="E31" s="84" vm="212">
        <v>125846.42</v>
      </c>
      <c r="F31" s="85" vm="213">
        <v>147845.04</v>
      </c>
      <c r="G31" s="25"/>
      <c r="H31" s="82"/>
      <c r="I31" s="83"/>
      <c r="J31" s="84"/>
      <c r="K31" s="85"/>
      <c r="L31" s="25"/>
      <c r="M31" s="82"/>
      <c r="N31" s="83"/>
      <c r="O31" s="84"/>
      <c r="P31" s="85"/>
      <c r="Q31" s="25"/>
      <c r="R31" s="82"/>
      <c r="S31" s="83"/>
      <c r="T31" s="84"/>
      <c r="U31" s="85"/>
      <c r="V31" s="19"/>
    </row>
    <row r="32" spans="2:22" s="1" customFormat="1" ht="16.5" customHeight="1" x14ac:dyDescent="0.35">
      <c r="B32" s="14"/>
      <c r="C32" s="82" t="s" vm="210">
        <v>95</v>
      </c>
      <c r="D32" s="83" t="s" vm="214">
        <v>97</v>
      </c>
      <c r="E32" s="84" vm="215">
        <v>133323.25</v>
      </c>
      <c r="F32" s="85" vm="216">
        <v>156628.85</v>
      </c>
      <c r="G32" s="25"/>
      <c r="H32" s="82"/>
      <c r="I32" s="83"/>
      <c r="J32" s="84"/>
      <c r="K32" s="85"/>
      <c r="L32" s="25"/>
      <c r="M32" s="82"/>
      <c r="N32" s="83"/>
      <c r="O32" s="84"/>
      <c r="P32" s="85"/>
      <c r="Q32" s="25"/>
      <c r="R32" s="82"/>
      <c r="S32" s="83"/>
      <c r="T32" s="84"/>
      <c r="U32" s="85"/>
      <c r="V32" s="19"/>
    </row>
    <row r="33" spans="1:22" s="1" customFormat="1" ht="16.5" customHeight="1" x14ac:dyDescent="0.35">
      <c r="B33" s="14"/>
      <c r="C33" s="82" t="s" vm="210">
        <v>95</v>
      </c>
      <c r="D33" s="83" t="s" vm="217">
        <v>98</v>
      </c>
      <c r="E33" s="84" vm="218">
        <v>140800.07999999999</v>
      </c>
      <c r="F33" s="85" vm="219">
        <v>165412.67000000001</v>
      </c>
      <c r="G33" s="25"/>
      <c r="H33" s="82"/>
      <c r="I33" s="83"/>
      <c r="J33" s="84"/>
      <c r="K33" s="85"/>
      <c r="L33" s="25"/>
      <c r="M33" s="82"/>
      <c r="N33" s="83"/>
      <c r="O33" s="84"/>
      <c r="P33" s="85"/>
      <c r="Q33" s="25"/>
      <c r="R33" s="82"/>
      <c r="S33" s="83"/>
      <c r="T33" s="84"/>
      <c r="U33" s="85"/>
      <c r="V33" s="19"/>
    </row>
    <row r="34" spans="1:22" s="1" customFormat="1" ht="16.5" customHeight="1" thickBot="1" x14ac:dyDescent="0.4">
      <c r="B34" s="14"/>
      <c r="C34" s="86" t="s" vm="210">
        <v>95</v>
      </c>
      <c r="D34" s="87" t="s" vm="220">
        <v>99</v>
      </c>
      <c r="E34" s="88" vm="221">
        <v>148276.91</v>
      </c>
      <c r="F34" s="89" vm="222">
        <v>174196.49</v>
      </c>
      <c r="G34" s="25"/>
      <c r="H34" s="86"/>
      <c r="I34" s="87"/>
      <c r="J34" s="88"/>
      <c r="K34" s="89"/>
      <c r="L34" s="25"/>
      <c r="M34" s="86"/>
      <c r="N34" s="87"/>
      <c r="O34" s="88"/>
      <c r="P34" s="89"/>
      <c r="Q34" s="25"/>
      <c r="R34" s="86"/>
      <c r="S34" s="87"/>
      <c r="T34" s="88"/>
      <c r="U34" s="89"/>
      <c r="V34" s="19"/>
    </row>
    <row r="35" spans="1:22" s="1" customFormat="1" ht="8.15" customHeight="1" thickTop="1" x14ac:dyDescent="0.35">
      <c r="A35" s="20"/>
      <c r="B35" s="18"/>
      <c r="C35" s="25"/>
      <c r="D35" s="45"/>
      <c r="G35" s="25"/>
      <c r="H35" s="25"/>
      <c r="I35" s="45"/>
      <c r="L35" s="25"/>
      <c r="M35" s="25"/>
      <c r="N35" s="45"/>
      <c r="Q35" s="25"/>
      <c r="R35" s="25"/>
      <c r="S35" s="45"/>
      <c r="V35" s="19"/>
    </row>
    <row r="36" spans="1:22" s="1" customFormat="1" ht="8.15" customHeight="1" x14ac:dyDescent="0.35">
      <c r="A36" s="20"/>
      <c r="B36" s="90"/>
      <c r="C36" s="91"/>
      <c r="D36" s="92"/>
      <c r="E36" s="93"/>
      <c r="F36" s="93"/>
      <c r="G36" s="91"/>
      <c r="H36" s="91"/>
      <c r="I36" s="92"/>
      <c r="J36" s="93"/>
      <c r="K36" s="93"/>
      <c r="L36" s="91"/>
      <c r="M36" s="91"/>
      <c r="N36" s="92"/>
      <c r="O36" s="93"/>
      <c r="P36" s="93"/>
      <c r="Q36" s="91"/>
      <c r="R36" s="91"/>
      <c r="S36" s="92"/>
      <c r="T36" s="93"/>
      <c r="U36" s="93"/>
      <c r="V36" s="94"/>
    </row>
    <row r="37" spans="1:22" s="1" customFormat="1" ht="40.15" customHeight="1" x14ac:dyDescent="0.35">
      <c r="B37" s="14"/>
      <c r="C37" s="95"/>
      <c r="D37" s="96" t="s">
        <v>100</v>
      </c>
      <c r="E37" s="97"/>
      <c r="F37" s="97"/>
      <c r="G37" s="91"/>
      <c r="H37" s="98"/>
      <c r="I37" s="99"/>
      <c r="J37" s="97"/>
      <c r="K37" s="97"/>
      <c r="L37" s="91"/>
      <c r="M37" s="98"/>
      <c r="N37" s="99"/>
      <c r="O37" s="93"/>
      <c r="P37" s="93"/>
      <c r="Q37" s="93"/>
      <c r="R37" s="93"/>
      <c r="S37" s="93"/>
      <c r="T37" s="97"/>
      <c r="U37" s="100"/>
      <c r="V37" s="19"/>
    </row>
    <row r="38" spans="1:22" s="1" customFormat="1" ht="16.5" customHeight="1" x14ac:dyDescent="0.35">
      <c r="B38" s="14"/>
      <c r="C38" s="101"/>
      <c r="D38" s="102" t="s">
        <v>101</v>
      </c>
      <c r="E38" s="93"/>
      <c r="F38" s="93"/>
      <c r="G38" s="93"/>
      <c r="H38" s="93"/>
      <c r="I38" s="93"/>
      <c r="J38" s="93"/>
      <c r="K38" s="93"/>
      <c r="L38" s="91"/>
      <c r="M38" s="103"/>
      <c r="O38" s="102" t="s">
        <v>102</v>
      </c>
      <c r="P38" s="93"/>
      <c r="Q38" s="93"/>
      <c r="R38" s="93"/>
      <c r="S38" s="93"/>
      <c r="T38" s="97"/>
      <c r="U38" s="104"/>
      <c r="V38" s="19"/>
    </row>
    <row r="39" spans="1:22" s="1" customFormat="1" ht="16.5" customHeight="1" x14ac:dyDescent="0.35">
      <c r="B39" s="14"/>
      <c r="C39" s="101"/>
      <c r="D39" s="105" t="s">
        <v>103</v>
      </c>
      <c r="E39" s="30"/>
      <c r="F39" s="30"/>
      <c r="G39" s="25"/>
      <c r="H39" s="10"/>
      <c r="I39" s="29"/>
      <c r="J39" s="106" t="str" vm="17">
        <f>IF(E10&lt;&gt;"",E10,"")</f>
        <v>S</v>
      </c>
      <c r="K39" s="106" t="str" vm="18">
        <f>IF(F10&lt;&gt;"",F10,"")</f>
        <v>C</v>
      </c>
      <c r="L39" s="25"/>
      <c r="M39" s="107"/>
      <c r="N39" s="29"/>
      <c r="O39" s="108"/>
      <c r="S39" s="187" t="s">
        <v>104</v>
      </c>
      <c r="T39" s="188"/>
      <c r="U39" s="109"/>
      <c r="V39" s="19"/>
    </row>
    <row r="40" spans="1:22" s="1" customFormat="1" ht="16.5" customHeight="1" x14ac:dyDescent="0.35">
      <c r="B40" s="14"/>
      <c r="C40" s="101"/>
      <c r="D40" s="105"/>
      <c r="E40" s="30"/>
      <c r="F40" s="30"/>
      <c r="G40" s="25"/>
      <c r="H40" s="10"/>
      <c r="I40" s="29"/>
      <c r="J40" s="110">
        <f>IF(J39="S",0.0526,IF(J39="M",0.1412,""))</f>
        <v>5.2600000000000001E-2</v>
      </c>
      <c r="K40" s="110">
        <f>IF(K39="C",0.2366,"")</f>
        <v>0.2366</v>
      </c>
      <c r="L40" s="25"/>
      <c r="M40" s="107"/>
      <c r="N40" s="29"/>
      <c r="O40" s="108"/>
      <c r="R40" s="30"/>
      <c r="S40" s="111" t="s">
        <v>105</v>
      </c>
      <c r="T40" s="112" t="s" vm="1">
        <v>106</v>
      </c>
      <c r="U40" s="109"/>
      <c r="V40" s="19"/>
    </row>
    <row r="41" spans="1:22" s="1" customFormat="1" ht="16.5" customHeight="1" thickBot="1" x14ac:dyDescent="0.4">
      <c r="B41" s="14"/>
      <c r="C41" s="101"/>
      <c r="D41" s="105"/>
      <c r="E41" s="30"/>
      <c r="F41" s="30"/>
      <c r="G41" s="25"/>
      <c r="H41" s="10"/>
      <c r="I41" s="29"/>
      <c r="J41" s="30"/>
      <c r="K41" s="30"/>
      <c r="L41" s="25"/>
      <c r="M41" s="107"/>
      <c r="N41" s="29"/>
      <c r="O41" s="108"/>
      <c r="R41" s="106" t="s" vm="2">
        <v>107</v>
      </c>
      <c r="S41" s="113">
        <v>1</v>
      </c>
      <c r="T41" s="113">
        <v>1</v>
      </c>
      <c r="U41" s="109"/>
      <c r="V41" s="19"/>
    </row>
    <row r="42" spans="1:22" s="1" customFormat="1" ht="16.5" customHeight="1" thickTop="1" thickBot="1" x14ac:dyDescent="0.4">
      <c r="B42" s="14"/>
      <c r="C42" s="101"/>
      <c r="D42" s="105" t="s">
        <v>108</v>
      </c>
      <c r="E42" s="30"/>
      <c r="F42" s="30"/>
      <c r="G42" s="25"/>
      <c r="H42" s="10"/>
      <c r="I42" s="29"/>
      <c r="J42" s="189" vm="3">
        <v>1.7758</v>
      </c>
      <c r="K42" s="190"/>
      <c r="L42" s="25"/>
      <c r="M42" s="107"/>
      <c r="N42" s="29"/>
      <c r="O42" s="108"/>
      <c r="R42" s="114" t="s" vm="4">
        <v>109</v>
      </c>
      <c r="S42" s="115">
        <v>0.91879999999999995</v>
      </c>
      <c r="T42" s="115">
        <v>0.92519999999999991</v>
      </c>
      <c r="U42" s="109"/>
      <c r="V42" s="19"/>
    </row>
    <row r="43" spans="1:22" s="1" customFormat="1" ht="16.5" customHeight="1" thickTop="1" thickBot="1" x14ac:dyDescent="0.4">
      <c r="B43" s="14"/>
      <c r="C43" s="101"/>
      <c r="D43" s="116"/>
      <c r="E43" s="117"/>
      <c r="F43" s="117"/>
      <c r="G43" s="41"/>
      <c r="H43" s="42"/>
      <c r="I43" s="118"/>
      <c r="J43" s="117"/>
      <c r="K43" s="117"/>
      <c r="L43" s="41"/>
      <c r="M43" s="119"/>
      <c r="N43" s="29"/>
      <c r="O43" s="108"/>
      <c r="R43" s="114" t="s" vm="5">
        <v>110</v>
      </c>
      <c r="S43" s="115">
        <v>0.83700000000000008</v>
      </c>
      <c r="T43" s="115">
        <v>0.85140000000000005</v>
      </c>
      <c r="U43" s="109"/>
      <c r="V43" s="19"/>
    </row>
    <row r="44" spans="1:22" s="1" customFormat="1" ht="16.5" customHeight="1" thickTop="1" thickBot="1" x14ac:dyDescent="0.4">
      <c r="A44" s="20"/>
      <c r="B44" s="14"/>
      <c r="C44" s="101"/>
      <c r="D44" s="191" t="s">
        <v>111</v>
      </c>
      <c r="E44" s="192"/>
      <c r="F44" s="192"/>
      <c r="G44" s="192"/>
      <c r="H44" s="192"/>
      <c r="I44" s="192"/>
      <c r="J44" s="192"/>
      <c r="K44" s="192"/>
      <c r="L44" s="192"/>
      <c r="M44" s="193"/>
      <c r="N44" s="105"/>
      <c r="O44" s="108"/>
      <c r="R44" s="114" t="s" vm="6">
        <v>112</v>
      </c>
      <c r="S44" s="115">
        <v>0.75470000000000004</v>
      </c>
      <c r="T44" s="115">
        <v>0.77729999999999999</v>
      </c>
      <c r="U44" s="109"/>
      <c r="V44" s="19"/>
    </row>
    <row r="45" spans="1:22" s="1" customFormat="1" ht="16.5" customHeight="1" thickTop="1" thickBot="1" x14ac:dyDescent="0.4">
      <c r="A45" s="20"/>
      <c r="B45" s="14"/>
      <c r="C45" s="101"/>
      <c r="D45" s="194"/>
      <c r="E45" s="195"/>
      <c r="F45" s="195"/>
      <c r="G45" s="195"/>
      <c r="H45" s="195"/>
      <c r="I45" s="195"/>
      <c r="J45" s="195"/>
      <c r="K45" s="195"/>
      <c r="L45" s="195"/>
      <c r="M45" s="196"/>
      <c r="N45" s="105"/>
      <c r="O45" s="108"/>
      <c r="R45" s="114" t="s" vm="7">
        <v>113</v>
      </c>
      <c r="S45" s="115">
        <v>0.67110000000000003</v>
      </c>
      <c r="T45" s="115">
        <v>0.70209999999999995</v>
      </c>
      <c r="U45" s="109"/>
      <c r="V45" s="19"/>
    </row>
    <row r="46" spans="1:22" s="1" customFormat="1" ht="16.5" customHeight="1" thickTop="1" thickBot="1" x14ac:dyDescent="0.4">
      <c r="A46" s="20"/>
      <c r="B46" s="14"/>
      <c r="C46" s="101"/>
      <c r="D46" s="194"/>
      <c r="E46" s="195"/>
      <c r="F46" s="195"/>
      <c r="G46" s="195"/>
      <c r="H46" s="195"/>
      <c r="I46" s="195"/>
      <c r="J46" s="195"/>
      <c r="K46" s="195"/>
      <c r="L46" s="195"/>
      <c r="M46" s="196"/>
      <c r="N46" s="105"/>
      <c r="O46" s="108"/>
      <c r="R46" s="114" t="s" vm="8">
        <v>114</v>
      </c>
      <c r="S46" s="115">
        <v>0.58820000000000006</v>
      </c>
      <c r="T46" s="115">
        <v>0.56830000000000003</v>
      </c>
      <c r="U46" s="109"/>
      <c r="V46" s="19"/>
    </row>
    <row r="47" spans="1:22" s="1" customFormat="1" ht="16.5" customHeight="1" thickTop="1" thickBot="1" x14ac:dyDescent="0.4">
      <c r="A47" s="20"/>
      <c r="B47" s="14"/>
      <c r="C47" s="101"/>
      <c r="D47" s="194"/>
      <c r="E47" s="195"/>
      <c r="F47" s="195"/>
      <c r="G47" s="195"/>
      <c r="H47" s="195"/>
      <c r="I47" s="195"/>
      <c r="J47" s="195"/>
      <c r="K47" s="195"/>
      <c r="L47" s="195"/>
      <c r="M47" s="196"/>
      <c r="N47" s="105"/>
      <c r="O47" s="108"/>
      <c r="R47" s="114" t="s" vm="9">
        <v>115</v>
      </c>
      <c r="S47" s="115">
        <v>0.50539999999999996</v>
      </c>
      <c r="T47" s="115">
        <v>0.49270000000000003</v>
      </c>
      <c r="U47" s="109"/>
      <c r="V47" s="19"/>
    </row>
    <row r="48" spans="1:22" s="1" customFormat="1" ht="16.5" customHeight="1" thickTop="1" thickBot="1" x14ac:dyDescent="0.4">
      <c r="A48" s="20"/>
      <c r="B48" s="14"/>
      <c r="C48" s="101"/>
      <c r="D48" s="194"/>
      <c r="E48" s="195"/>
      <c r="F48" s="195"/>
      <c r="G48" s="195"/>
      <c r="H48" s="195"/>
      <c r="I48" s="195"/>
      <c r="J48" s="195"/>
      <c r="K48" s="195"/>
      <c r="L48" s="195"/>
      <c r="M48" s="196"/>
      <c r="N48" s="105"/>
      <c r="O48" s="108"/>
      <c r="R48" s="114" t="s" vm="10">
        <v>116</v>
      </c>
      <c r="S48" s="115">
        <v>0.42130000000000001</v>
      </c>
      <c r="T48" s="115">
        <v>0.41820000000000002</v>
      </c>
      <c r="U48" s="109"/>
      <c r="V48" s="19"/>
    </row>
    <row r="49" spans="1:22" s="1" customFormat="1" ht="16.5" customHeight="1" thickTop="1" thickBot="1" x14ac:dyDescent="0.4">
      <c r="A49" s="20"/>
      <c r="B49" s="14"/>
      <c r="C49" s="101"/>
      <c r="D49" s="194"/>
      <c r="E49" s="195"/>
      <c r="F49" s="195"/>
      <c r="G49" s="195"/>
      <c r="H49" s="195"/>
      <c r="I49" s="195"/>
      <c r="J49" s="195"/>
      <c r="K49" s="195"/>
      <c r="L49" s="195"/>
      <c r="M49" s="196"/>
      <c r="N49" s="105"/>
      <c r="O49" s="108"/>
      <c r="R49" s="114" t="s" vm="11">
        <v>117</v>
      </c>
      <c r="S49" s="115">
        <v>0.33850000000000002</v>
      </c>
      <c r="T49" s="115">
        <v>0.34409999999999996</v>
      </c>
      <c r="U49" s="109"/>
      <c r="V49" s="19"/>
    </row>
    <row r="50" spans="1:22" s="1" customFormat="1" ht="16.5" customHeight="1" thickTop="1" thickBot="1" x14ac:dyDescent="0.4">
      <c r="A50" s="20"/>
      <c r="B50" s="14"/>
      <c r="C50" s="101"/>
      <c r="D50" s="194"/>
      <c r="E50" s="195"/>
      <c r="F50" s="195"/>
      <c r="G50" s="195"/>
      <c r="H50" s="195"/>
      <c r="I50" s="195"/>
      <c r="J50" s="195"/>
      <c r="K50" s="195"/>
      <c r="L50" s="195"/>
      <c r="M50" s="196"/>
      <c r="N50" s="105"/>
      <c r="O50" s="108"/>
      <c r="R50" s="114" t="s" vm="12">
        <v>118</v>
      </c>
      <c r="S50" s="115">
        <v>0.25209999999999999</v>
      </c>
      <c r="T50" s="115">
        <v>0.26519999999999999</v>
      </c>
      <c r="U50" s="109"/>
      <c r="V50" s="19"/>
    </row>
    <row r="51" spans="1:22" s="1" customFormat="1" ht="16.5" customHeight="1" thickTop="1" thickBot="1" x14ac:dyDescent="0.4">
      <c r="A51" s="20"/>
      <c r="B51" s="14"/>
      <c r="C51" s="101"/>
      <c r="D51" s="194"/>
      <c r="E51" s="195"/>
      <c r="F51" s="195"/>
      <c r="G51" s="195"/>
      <c r="H51" s="195"/>
      <c r="I51" s="195"/>
      <c r="J51" s="195"/>
      <c r="K51" s="195"/>
      <c r="L51" s="195"/>
      <c r="M51" s="196"/>
      <c r="N51" s="105"/>
      <c r="O51" s="108"/>
      <c r="R51" s="114" t="s" vm="13">
        <v>119</v>
      </c>
      <c r="S51" s="115">
        <v>0.17059999999999997</v>
      </c>
      <c r="T51" s="115">
        <v>0.19020000000000001</v>
      </c>
      <c r="U51" s="109"/>
      <c r="V51" s="19"/>
    </row>
    <row r="52" spans="1:22" s="1" customFormat="1" ht="16.5" customHeight="1" thickTop="1" x14ac:dyDescent="0.35">
      <c r="A52" s="20"/>
      <c r="B52" s="14"/>
      <c r="C52" s="101"/>
      <c r="D52" s="194"/>
      <c r="E52" s="195"/>
      <c r="F52" s="195"/>
      <c r="G52" s="195"/>
      <c r="H52" s="195"/>
      <c r="I52" s="195"/>
      <c r="J52" s="195"/>
      <c r="K52" s="195"/>
      <c r="L52" s="195"/>
      <c r="M52" s="196"/>
      <c r="N52" s="120"/>
      <c r="O52" s="108"/>
      <c r="R52" s="121" t="s" vm="14">
        <v>120</v>
      </c>
      <c r="S52" s="115">
        <v>8.5600000000000009E-2</v>
      </c>
      <c r="T52" s="115">
        <v>0.1142</v>
      </c>
      <c r="U52" s="109"/>
      <c r="V52" s="19"/>
    </row>
    <row r="53" spans="1:22" s="1" customFormat="1" ht="16.5" customHeight="1" x14ac:dyDescent="0.35">
      <c r="A53" s="20"/>
      <c r="B53" s="14"/>
      <c r="C53" s="101"/>
      <c r="D53" s="197"/>
      <c r="E53" s="198"/>
      <c r="F53" s="198"/>
      <c r="G53" s="198"/>
      <c r="H53" s="198"/>
      <c r="I53" s="198"/>
      <c r="J53" s="198"/>
      <c r="K53" s="198"/>
      <c r="L53" s="198"/>
      <c r="M53" s="199"/>
      <c r="N53" s="120"/>
      <c r="O53" s="40"/>
      <c r="P53" s="117"/>
      <c r="Q53" s="41"/>
      <c r="R53" s="42"/>
      <c r="S53" s="118"/>
      <c r="T53" s="117"/>
      <c r="U53" s="122"/>
      <c r="V53" s="19"/>
    </row>
    <row r="54" spans="1:22" s="1" customFormat="1" ht="16.5" customHeight="1" x14ac:dyDescent="0.35">
      <c r="A54" s="20"/>
      <c r="B54" s="14"/>
      <c r="C54" s="101"/>
      <c r="D54" s="29"/>
      <c r="E54" s="30"/>
      <c r="F54" s="30"/>
      <c r="G54" s="25"/>
      <c r="H54" s="10"/>
      <c r="I54" s="29"/>
      <c r="J54" s="30"/>
      <c r="K54" s="30"/>
      <c r="L54" s="25"/>
      <c r="M54" s="10"/>
      <c r="N54" s="29"/>
      <c r="O54" s="30"/>
      <c r="P54" s="30"/>
      <c r="Q54" s="25"/>
      <c r="R54" s="10"/>
      <c r="S54" s="29"/>
      <c r="T54" s="30"/>
      <c r="U54" s="123"/>
      <c r="V54" s="19"/>
    </row>
    <row r="55" spans="1:22" s="1" customFormat="1" ht="16.5" customHeight="1" x14ac:dyDescent="0.35">
      <c r="A55" s="20"/>
      <c r="B55" s="14"/>
      <c r="C55" s="101"/>
      <c r="D55" s="29"/>
      <c r="E55" s="30"/>
      <c r="F55" s="30"/>
      <c r="G55" s="25"/>
      <c r="H55" s="10"/>
      <c r="I55" s="29"/>
      <c r="J55" s="30"/>
      <c r="K55" s="30"/>
      <c r="L55" s="25"/>
      <c r="M55" s="10"/>
      <c r="N55" s="29"/>
      <c r="O55" s="30"/>
      <c r="P55" s="30"/>
      <c r="Q55" s="25"/>
      <c r="R55" s="10"/>
      <c r="S55" s="29"/>
      <c r="T55" s="30"/>
      <c r="U55" s="123"/>
      <c r="V55" s="19"/>
    </row>
    <row r="56" spans="1:22" s="1" customFormat="1" ht="24" customHeight="1" thickBot="1" x14ac:dyDescent="0.4">
      <c r="A56" s="20"/>
      <c r="B56" s="14"/>
      <c r="C56" s="124"/>
      <c r="D56" s="125" t="s">
        <v>121</v>
      </c>
      <c r="E56" s="93"/>
      <c r="F56" s="93"/>
      <c r="G56" s="93"/>
      <c r="H56" s="93"/>
      <c r="I56" s="93"/>
      <c r="J56" s="93"/>
      <c r="K56" s="93"/>
      <c r="L56" s="93"/>
      <c r="M56" s="93"/>
      <c r="N56" s="93"/>
      <c r="O56" s="93"/>
      <c r="P56" s="93"/>
      <c r="Q56" s="93"/>
      <c r="R56" s="93"/>
      <c r="S56" s="93"/>
      <c r="T56" s="93"/>
      <c r="U56" s="126"/>
      <c r="V56" s="19"/>
    </row>
    <row r="57" spans="1:22" s="1" customFormat="1" ht="35.15" customHeight="1" thickTop="1" thickBot="1" x14ac:dyDescent="0.4">
      <c r="B57" s="14"/>
      <c r="C57" s="108"/>
      <c r="D57" s="200" t="s">
        <v>122</v>
      </c>
      <c r="E57" s="201"/>
      <c r="F57" s="201"/>
      <c r="G57" s="201"/>
      <c r="H57" s="201"/>
      <c r="I57" s="201"/>
      <c r="J57" s="201"/>
      <c r="K57" s="201"/>
      <c r="L57" s="201"/>
      <c r="M57" s="201"/>
      <c r="N57" s="201"/>
      <c r="O57" s="201"/>
      <c r="P57" s="201"/>
      <c r="Q57" s="201"/>
      <c r="R57" s="201"/>
      <c r="S57" s="201"/>
      <c r="T57" s="202"/>
      <c r="U57" s="127"/>
      <c r="V57" s="19"/>
    </row>
    <row r="58" spans="1:22" s="1" customFormat="1" ht="16.5" customHeight="1" thickTop="1" x14ac:dyDescent="0.35">
      <c r="A58" s="20"/>
      <c r="B58" s="14"/>
      <c r="C58" s="108"/>
      <c r="U58" s="127"/>
      <c r="V58" s="19"/>
    </row>
    <row r="59" spans="1:22" s="1" customFormat="1" ht="16.5" customHeight="1" x14ac:dyDescent="0.35">
      <c r="A59" s="20"/>
      <c r="B59" s="14"/>
      <c r="C59" s="108"/>
      <c r="U59" s="127"/>
      <c r="V59" s="19"/>
    </row>
    <row r="60" spans="1:22" s="1" customFormat="1" ht="16.5" customHeight="1" x14ac:dyDescent="0.35">
      <c r="A60" s="20"/>
      <c r="B60" s="14"/>
      <c r="C60" s="128"/>
      <c r="D60" s="29" t="s">
        <v>123</v>
      </c>
      <c r="E60" s="30"/>
      <c r="F60" s="129" t="s" vm="8">
        <v>114</v>
      </c>
      <c r="G60" s="25"/>
      <c r="H60" s="10"/>
      <c r="I60" s="29" t="s">
        <v>124</v>
      </c>
      <c r="J60" s="129" t="str" vm="17">
        <f>$E$10</f>
        <v>S</v>
      </c>
      <c r="K60" s="30"/>
      <c r="L60" s="25"/>
      <c r="M60" s="10"/>
      <c r="N60" s="29"/>
      <c r="O60" s="30"/>
      <c r="P60" s="30"/>
      <c r="Q60" s="25"/>
      <c r="R60" s="10"/>
      <c r="S60" s="29"/>
      <c r="T60" s="30"/>
      <c r="U60" s="109"/>
      <c r="V60" s="19"/>
    </row>
    <row r="61" spans="1:22" s="1" customFormat="1" ht="16.5" customHeight="1" x14ac:dyDescent="0.35">
      <c r="A61" s="20"/>
      <c r="B61" s="14"/>
      <c r="C61" s="128"/>
      <c r="D61" s="29"/>
      <c r="E61" s="30"/>
      <c r="F61" s="130"/>
      <c r="G61" s="25"/>
      <c r="H61" s="10"/>
      <c r="I61" s="29"/>
      <c r="J61" s="29"/>
      <c r="K61" s="30"/>
      <c r="L61" s="25"/>
      <c r="M61" s="10"/>
      <c r="N61" s="29"/>
      <c r="O61" s="30"/>
      <c r="P61" s="30"/>
      <c r="Q61" s="25"/>
      <c r="R61" s="10"/>
      <c r="S61" s="29"/>
      <c r="T61" s="30"/>
      <c r="U61" s="109"/>
      <c r="V61" s="19"/>
    </row>
    <row r="62" spans="1:22" s="1" customFormat="1" ht="16.5" customHeight="1" x14ac:dyDescent="0.35">
      <c r="A62" s="20"/>
      <c r="B62" s="14"/>
      <c r="C62" s="128"/>
      <c r="D62" s="29" t="s">
        <v>17</v>
      </c>
      <c r="E62" s="131" t="s">
        <v>105</v>
      </c>
      <c r="F62" s="132" t="s" vm="1">
        <v>106</v>
      </c>
      <c r="G62" s="25"/>
      <c r="H62" s="10"/>
      <c r="I62" s="29" t="s">
        <v>17</v>
      </c>
      <c r="J62" s="131" t="s">
        <v>105</v>
      </c>
      <c r="K62" s="132" t="s" vm="1">
        <v>106</v>
      </c>
      <c r="L62" s="25"/>
      <c r="M62" s="10"/>
      <c r="N62" s="29" t="s">
        <v>17</v>
      </c>
      <c r="O62" s="131" t="s">
        <v>105</v>
      </c>
      <c r="P62" s="132" t="s" vm="1">
        <v>106</v>
      </c>
      <c r="Q62" s="25"/>
      <c r="R62" s="10"/>
      <c r="S62" s="29" t="s">
        <v>17</v>
      </c>
      <c r="T62" s="131" t="s">
        <v>105</v>
      </c>
      <c r="U62" s="132" t="s" vm="1">
        <v>106</v>
      </c>
      <c r="V62" s="19"/>
    </row>
    <row r="63" spans="1:22" s="1" customFormat="1" ht="16.5" customHeight="1" x14ac:dyDescent="0.35">
      <c r="A63" s="20"/>
      <c r="B63" s="14"/>
      <c r="C63" s="133" t="s">
        <v>125</v>
      </c>
      <c r="D63" s="134" t="str" vm="20">
        <f>$D$11</f>
        <v>NA11</v>
      </c>
      <c r="E63" s="135">
        <f>IFERROR(ROUND(VLOOKUP(F60,R41:T52,2,FALSE)*VLOOKUP(D63,D11:F34,IF(J60="S",2,3),FALSE),0),"")</f>
        <v>27817</v>
      </c>
      <c r="F63" s="85">
        <f>IFERROR(ROUND(VLOOKUP(F60,R41:T52,3,FALSE)*VLOOKUP(D63,D11:F34,IF(J60="S",2,3),FALSE),0),"")</f>
        <v>26876</v>
      </c>
      <c r="G63" s="25"/>
      <c r="H63" s="136" t="s" vm="15">
        <v>29</v>
      </c>
      <c r="I63" s="134" t="str" vm="23">
        <f>$I$11</f>
        <v>B1</v>
      </c>
      <c r="J63" s="84">
        <f>IFERROR(ROUND(VLOOKUP($F$60,$R$41:$T$52,2,FALSE)*VLOOKUP($I63,$I$11:$K$25,IF($J$60="S",2,3),FALSE),0),"")</f>
        <v>22740</v>
      </c>
      <c r="K63" s="85">
        <f>IFERROR(ROUND(VLOOKUP($F$60,$R$41:$T$52,3,FALSE)*VLOOKUP($I63,$I$11:$K$25,IF($J$60="S",2,3),FALSE),0),"")</f>
        <v>21971</v>
      </c>
      <c r="L63" s="25"/>
      <c r="M63" s="136" t="s" vm="16">
        <v>23</v>
      </c>
      <c r="N63" s="134" t="str" vm="26">
        <f>$N$11</f>
        <v>C1</v>
      </c>
      <c r="O63" s="84">
        <f>IFERROR(ROUND(VLOOKUP($F$60,$R$41:$T$52,2,FALSE)*VLOOKUP($N63,$N$11:$P$24,IF($J$60="S",2,3),FALSE),0),"")</f>
        <v>19621</v>
      </c>
      <c r="P63" s="85">
        <f>IFERROR(ROUND(VLOOKUP($F$60,$R$41:$T$52,3,FALSE)*VLOOKUP($N63,$N$11:$P$24,IF($J$60="S",2,3),FALSE),0),"")</f>
        <v>18957</v>
      </c>
      <c r="Q63" s="25"/>
      <c r="R63" s="136" t="s">
        <v>32</v>
      </c>
      <c r="S63" s="134" t="str" vm="30">
        <f>$S$11</f>
        <v>DC1</v>
      </c>
      <c r="T63" s="84">
        <f>IFERROR(ROUND(VLOOKUP($F$60,$R$41:$T$52,2,FALSE)*VLOOKUP($S63,$S$11:$U$23,IF($J$60="S",2,3),FALSE),0),"")</f>
        <v>15816</v>
      </c>
      <c r="U63" s="137">
        <f>IFERROR(ROUND(VLOOKUP($F$60,$R$41:$T$52,3,FALSE)*VLOOKUP($S63,$S$11:$U$23,IF($J$60="S",2,3),FALSE),0),"")</f>
        <v>15281</v>
      </c>
      <c r="V63" s="19"/>
    </row>
    <row r="64" spans="1:22" s="1" customFormat="1" ht="16.5" customHeight="1" x14ac:dyDescent="0.35">
      <c r="A64" s="20"/>
      <c r="B64" s="14"/>
      <c r="C64" s="128"/>
      <c r="D64" s="29"/>
      <c r="E64" s="30"/>
      <c r="F64" s="30"/>
      <c r="G64" s="25"/>
      <c r="H64" s="10"/>
      <c r="I64" s="29"/>
      <c r="J64" s="30"/>
      <c r="K64" s="30"/>
      <c r="L64" s="25"/>
      <c r="M64" s="10"/>
      <c r="N64" s="29"/>
      <c r="O64" s="30"/>
      <c r="P64" s="30"/>
      <c r="Q64" s="25"/>
      <c r="R64" s="10"/>
      <c r="S64" s="29"/>
      <c r="T64" s="30"/>
      <c r="U64" s="109"/>
      <c r="V64" s="19"/>
    </row>
    <row r="65" spans="1:40" s="1" customFormat="1" ht="16.5" customHeight="1" x14ac:dyDescent="0.35">
      <c r="A65" s="20"/>
      <c r="B65" s="14"/>
      <c r="C65" s="128"/>
      <c r="D65" s="29"/>
      <c r="E65" s="30"/>
      <c r="F65" s="30"/>
      <c r="G65" s="25"/>
      <c r="H65" s="10"/>
      <c r="I65" s="29"/>
      <c r="J65" s="30"/>
      <c r="K65" s="30"/>
      <c r="L65" s="25"/>
      <c r="M65" s="10"/>
      <c r="N65" s="29"/>
      <c r="O65" s="30"/>
      <c r="P65" s="30"/>
      <c r="Q65" s="25"/>
      <c r="R65" s="10"/>
      <c r="S65" s="29"/>
      <c r="T65" s="30"/>
      <c r="U65" s="109"/>
      <c r="V65" s="19"/>
    </row>
    <row r="66" spans="1:40" s="1" customFormat="1" ht="16.5" customHeight="1" x14ac:dyDescent="0.35">
      <c r="A66" s="20"/>
      <c r="B66" s="14"/>
      <c r="C66" s="138"/>
      <c r="D66" s="118"/>
      <c r="E66" s="117"/>
      <c r="F66" s="117"/>
      <c r="G66" s="41"/>
      <c r="H66" s="42"/>
      <c r="I66" s="118"/>
      <c r="J66" s="117"/>
      <c r="K66" s="117"/>
      <c r="L66" s="41"/>
      <c r="M66" s="42"/>
      <c r="N66" s="118"/>
      <c r="O66" s="117"/>
      <c r="P66" s="117"/>
      <c r="Q66" s="41"/>
      <c r="R66" s="42"/>
      <c r="S66" s="118"/>
      <c r="T66" s="117"/>
      <c r="U66" s="122"/>
      <c r="V66" s="19"/>
    </row>
    <row r="67" spans="1:40" s="1" customFormat="1" ht="8.15" customHeight="1" x14ac:dyDescent="0.35">
      <c r="A67" s="20"/>
      <c r="B67" s="18"/>
      <c r="C67" s="25"/>
      <c r="D67" s="45"/>
      <c r="G67" s="25"/>
      <c r="H67" s="25"/>
      <c r="I67" s="45"/>
      <c r="L67" s="25"/>
      <c r="M67" s="25"/>
      <c r="N67" s="45"/>
      <c r="Q67" s="25"/>
      <c r="R67" s="25"/>
      <c r="S67" s="45"/>
      <c r="V67" s="19"/>
    </row>
    <row r="68" spans="1:40" s="1" customFormat="1" ht="8.15" customHeight="1" x14ac:dyDescent="0.35">
      <c r="A68" s="20"/>
      <c r="B68" s="50"/>
      <c r="C68" s="139"/>
      <c r="D68" s="140"/>
      <c r="E68" s="141"/>
      <c r="F68" s="141"/>
      <c r="G68" s="139"/>
      <c r="H68" s="139"/>
      <c r="I68" s="140"/>
      <c r="J68" s="141"/>
      <c r="K68" s="141"/>
      <c r="L68" s="139"/>
      <c r="M68" s="139"/>
      <c r="N68" s="140"/>
      <c r="O68" s="141"/>
      <c r="P68" s="141"/>
      <c r="Q68" s="139"/>
      <c r="R68" s="139"/>
      <c r="S68" s="140"/>
      <c r="T68" s="141"/>
      <c r="U68" s="141"/>
      <c r="V68" s="54"/>
    </row>
    <row r="69" spans="1:40" ht="12" customHeight="1" x14ac:dyDescent="0.35">
      <c r="F69" s="57"/>
      <c r="G69" s="58"/>
      <c r="H69" s="59"/>
      <c r="I69" s="60"/>
      <c r="J69" s="57"/>
      <c r="K69" s="57"/>
      <c r="L69" s="58"/>
      <c r="M69" s="59"/>
      <c r="N69" s="60"/>
      <c r="O69" s="57"/>
      <c r="P69" s="57"/>
      <c r="Q69" s="58"/>
      <c r="R69" s="59"/>
      <c r="S69" s="60"/>
      <c r="T69" s="57"/>
      <c r="U69" s="57"/>
      <c r="AK69" s="20"/>
      <c r="AL69" s="20"/>
      <c r="AM69" s="20"/>
      <c r="AN69" s="20"/>
    </row>
    <row r="70" spans="1:40" ht="12" customHeight="1" x14ac:dyDescent="0.35">
      <c r="F70" s="57"/>
      <c r="G70" s="58"/>
      <c r="H70" s="59"/>
      <c r="I70" s="60"/>
      <c r="J70" s="57"/>
      <c r="K70" s="57"/>
      <c r="L70" s="58"/>
      <c r="M70" s="59"/>
      <c r="N70" s="60"/>
      <c r="O70" s="57"/>
      <c r="P70" s="57"/>
      <c r="Q70" s="58"/>
      <c r="R70" s="59"/>
      <c r="S70" s="60"/>
      <c r="T70" s="57"/>
      <c r="U70" s="57"/>
      <c r="AK70" s="20"/>
      <c r="AL70" s="20"/>
      <c r="AM70" s="20"/>
      <c r="AN70" s="20"/>
    </row>
    <row r="71" spans="1:40" ht="12" customHeight="1" x14ac:dyDescent="0.35">
      <c r="F71" s="57"/>
      <c r="G71" s="61"/>
      <c r="H71" s="25"/>
      <c r="I71" s="1"/>
      <c r="J71" s="57"/>
      <c r="K71" s="57"/>
      <c r="L71" s="61"/>
      <c r="M71" s="25"/>
      <c r="N71" s="1"/>
      <c r="O71" s="57"/>
      <c r="P71" s="57"/>
      <c r="Q71" s="61"/>
      <c r="R71" s="25"/>
      <c r="S71" s="1"/>
      <c r="T71" s="57"/>
      <c r="U71" s="57"/>
      <c r="AK71" s="20"/>
      <c r="AL71" s="20"/>
      <c r="AM71" s="20"/>
      <c r="AN71" s="20"/>
    </row>
    <row r="72" spans="1:40" ht="12" customHeight="1" x14ac:dyDescent="0.3">
      <c r="F72" s="57"/>
      <c r="G72" s="62"/>
      <c r="H72" s="63"/>
      <c r="I72" s="64"/>
      <c r="J72" s="57"/>
      <c r="K72" s="57"/>
      <c r="L72" s="62"/>
      <c r="M72" s="63"/>
      <c r="N72" s="64"/>
      <c r="O72" s="57"/>
      <c r="P72" s="57"/>
      <c r="Q72" s="62"/>
      <c r="R72" s="63"/>
      <c r="S72" s="64"/>
      <c r="T72" s="57"/>
      <c r="U72" s="57"/>
      <c r="AK72" s="20"/>
      <c r="AL72" s="20"/>
      <c r="AM72" s="20"/>
      <c r="AN72" s="20"/>
    </row>
    <row r="73" spans="1:40" ht="12" customHeight="1" x14ac:dyDescent="0.3">
      <c r="F73" s="57"/>
      <c r="G73" s="62"/>
      <c r="H73" s="63"/>
      <c r="I73" s="64"/>
      <c r="J73" s="57"/>
      <c r="K73" s="57"/>
      <c r="L73" s="62"/>
      <c r="M73" s="63"/>
      <c r="N73" s="64"/>
      <c r="O73" s="57"/>
      <c r="P73" s="57"/>
      <c r="Q73" s="62"/>
      <c r="R73" s="63"/>
      <c r="S73" s="64"/>
      <c r="T73" s="57"/>
      <c r="U73" s="57"/>
      <c r="AK73" s="20"/>
      <c r="AL73" s="20"/>
      <c r="AM73" s="20"/>
      <c r="AN73" s="20"/>
    </row>
    <row r="74" spans="1:40" ht="12" customHeight="1" x14ac:dyDescent="0.35">
      <c r="F74" s="57"/>
      <c r="H74" s="25"/>
      <c r="I74" s="45"/>
      <c r="J74" s="57"/>
      <c r="K74" s="57"/>
      <c r="M74" s="25"/>
      <c r="N74" s="45"/>
      <c r="O74" s="57"/>
      <c r="P74" s="57"/>
      <c r="R74" s="25"/>
      <c r="S74" s="45"/>
      <c r="T74" s="57"/>
      <c r="U74" s="57"/>
      <c r="AK74" s="20"/>
      <c r="AL74" s="20"/>
      <c r="AM74" s="20"/>
      <c r="AN74" s="20"/>
    </row>
    <row r="75" spans="1:40" s="11" customFormat="1" ht="15" customHeight="1" x14ac:dyDescent="0.35">
      <c r="C75" s="10"/>
      <c r="D75" s="38"/>
      <c r="E75" s="57"/>
      <c r="F75" s="57"/>
      <c r="H75" s="10"/>
      <c r="I75" s="38"/>
      <c r="J75" s="57"/>
      <c r="K75" s="57"/>
      <c r="M75" s="10"/>
      <c r="N75" s="38"/>
      <c r="O75" s="57"/>
      <c r="P75" s="57"/>
      <c r="R75" s="10"/>
      <c r="S75" s="38"/>
      <c r="T75" s="57"/>
      <c r="U75" s="57"/>
    </row>
    <row r="76" spans="1:40" s="13" customFormat="1" ht="15" customHeight="1" x14ac:dyDescent="0.3">
      <c r="A76" s="65"/>
      <c r="C76" s="15"/>
      <c r="D76" s="16"/>
      <c r="E76" s="57"/>
      <c r="F76" s="57"/>
      <c r="H76" s="15"/>
      <c r="I76" s="16"/>
      <c r="J76" s="57"/>
      <c r="K76" s="57"/>
      <c r="M76" s="15"/>
      <c r="N76" s="16"/>
      <c r="O76" s="57"/>
      <c r="P76" s="57"/>
      <c r="R76" s="15"/>
      <c r="S76" s="16"/>
      <c r="T76" s="57"/>
      <c r="U76" s="57"/>
    </row>
    <row r="77" spans="1:40" x14ac:dyDescent="0.3">
      <c r="A77" s="65"/>
    </row>
    <row r="79" spans="1:40" ht="15" customHeight="1" x14ac:dyDescent="0.3">
      <c r="A79" s="65"/>
      <c r="C79" s="25"/>
      <c r="D79" s="45"/>
      <c r="E79" s="1"/>
      <c r="F79" s="1"/>
      <c r="G79" s="1"/>
      <c r="H79" s="25"/>
      <c r="I79" s="45"/>
      <c r="J79" s="1"/>
      <c r="K79" s="1"/>
      <c r="L79" s="1"/>
      <c r="M79" s="25"/>
      <c r="N79" s="45"/>
      <c r="O79" s="1"/>
      <c r="P79" s="1"/>
      <c r="Q79" s="1"/>
      <c r="R79" s="25"/>
      <c r="S79" s="45"/>
      <c r="T79" s="1"/>
      <c r="U79" s="1"/>
      <c r="AK79" s="20"/>
      <c r="AL79" s="20"/>
      <c r="AM79" s="20"/>
      <c r="AN79" s="20"/>
    </row>
    <row r="80" spans="1:40" s="1" customFormat="1" ht="15" customHeight="1" x14ac:dyDescent="0.3">
      <c r="A80" s="65"/>
      <c r="C80" s="25"/>
      <c r="D80" s="45"/>
      <c r="H80" s="25"/>
      <c r="I80" s="45"/>
      <c r="M80" s="25"/>
      <c r="N80" s="45"/>
      <c r="R80" s="25"/>
      <c r="S80" s="45"/>
    </row>
    <row r="81" spans="1:19" s="1" customFormat="1" ht="15" customHeight="1" x14ac:dyDescent="0.3">
      <c r="A81" s="64"/>
      <c r="C81" s="25"/>
      <c r="D81" s="45"/>
      <c r="H81" s="25"/>
      <c r="I81" s="45"/>
      <c r="M81" s="25"/>
      <c r="N81" s="45"/>
      <c r="R81" s="25"/>
      <c r="S81" s="45"/>
    </row>
    <row r="82" spans="1:19" s="1" customFormat="1" x14ac:dyDescent="0.35">
      <c r="A82" s="20"/>
      <c r="C82" s="25"/>
      <c r="D82" s="45"/>
      <c r="G82" s="25"/>
      <c r="H82" s="25"/>
      <c r="I82" s="45"/>
      <c r="L82" s="25"/>
      <c r="M82" s="25"/>
      <c r="N82" s="45"/>
      <c r="Q82" s="25"/>
      <c r="R82" s="25"/>
      <c r="S82" s="45"/>
    </row>
    <row r="83" spans="1:19" s="1" customFormat="1" x14ac:dyDescent="0.35">
      <c r="A83" s="20"/>
      <c r="C83" s="25"/>
      <c r="D83" s="45"/>
      <c r="G83" s="25"/>
      <c r="H83" s="25"/>
      <c r="I83" s="45"/>
      <c r="L83" s="25"/>
      <c r="M83" s="25"/>
      <c r="N83" s="45"/>
      <c r="Q83" s="25"/>
      <c r="R83" s="25"/>
      <c r="S83" s="45"/>
    </row>
    <row r="84" spans="1:19" s="1" customFormat="1" x14ac:dyDescent="0.35">
      <c r="A84" s="20"/>
      <c r="C84" s="25"/>
      <c r="D84" s="45"/>
      <c r="G84" s="25"/>
      <c r="H84" s="25"/>
      <c r="I84" s="45"/>
      <c r="L84" s="25"/>
      <c r="M84" s="25"/>
      <c r="N84" s="45"/>
      <c r="Q84" s="25"/>
      <c r="R84" s="25"/>
      <c r="S84" s="45"/>
    </row>
    <row r="85" spans="1:19" s="1" customFormat="1" x14ac:dyDescent="0.35">
      <c r="A85" s="20"/>
      <c r="C85" s="25"/>
      <c r="D85" s="45"/>
      <c r="G85" s="25"/>
      <c r="H85" s="25"/>
      <c r="I85" s="45"/>
      <c r="L85" s="25"/>
      <c r="M85" s="25"/>
      <c r="N85" s="45"/>
      <c r="Q85" s="25"/>
      <c r="R85" s="25"/>
      <c r="S85" s="45"/>
    </row>
    <row r="86" spans="1:19" s="1" customFormat="1" x14ac:dyDescent="0.35">
      <c r="A86" s="20"/>
      <c r="C86" s="25"/>
      <c r="D86" s="45"/>
      <c r="G86" s="25"/>
      <c r="H86" s="25"/>
      <c r="I86" s="45"/>
      <c r="L86" s="25"/>
      <c r="M86" s="25"/>
      <c r="N86" s="45"/>
      <c r="Q86" s="25"/>
      <c r="R86" s="25"/>
      <c r="S86" s="45"/>
    </row>
    <row r="87" spans="1:19" s="1" customFormat="1" x14ac:dyDescent="0.35">
      <c r="A87" s="20"/>
      <c r="C87" s="25"/>
      <c r="D87" s="45"/>
      <c r="G87" s="25"/>
      <c r="H87" s="25"/>
      <c r="I87" s="45"/>
      <c r="L87" s="25"/>
      <c r="M87" s="25"/>
      <c r="N87" s="45"/>
      <c r="Q87" s="25"/>
      <c r="R87" s="25"/>
      <c r="S87" s="45"/>
    </row>
    <row r="88" spans="1:19" s="1" customFormat="1" x14ac:dyDescent="0.35">
      <c r="A88" s="20"/>
      <c r="C88" s="25"/>
      <c r="D88" s="45"/>
      <c r="G88" s="25"/>
      <c r="H88" s="25"/>
      <c r="I88" s="45"/>
      <c r="L88" s="25"/>
      <c r="M88" s="25"/>
      <c r="N88" s="45"/>
      <c r="Q88" s="25"/>
      <c r="R88" s="25"/>
      <c r="S88" s="45"/>
    </row>
    <row r="89" spans="1:19" s="1" customFormat="1" x14ac:dyDescent="0.35">
      <c r="A89" s="20"/>
      <c r="C89" s="25"/>
      <c r="D89" s="45"/>
      <c r="G89" s="25"/>
      <c r="H89" s="25"/>
      <c r="I89" s="45"/>
      <c r="L89" s="25"/>
      <c r="M89" s="25"/>
      <c r="N89" s="45"/>
      <c r="Q89" s="25"/>
      <c r="R89" s="25"/>
      <c r="S89" s="45"/>
    </row>
    <row r="90" spans="1:19" s="1" customFormat="1" x14ac:dyDescent="0.35">
      <c r="A90" s="20"/>
      <c r="C90" s="25"/>
      <c r="D90" s="45"/>
      <c r="G90" s="25"/>
      <c r="H90" s="25"/>
      <c r="I90" s="45"/>
      <c r="L90" s="25"/>
      <c r="M90" s="25"/>
      <c r="N90" s="45"/>
      <c r="Q90" s="25"/>
      <c r="R90" s="25"/>
      <c r="S90" s="45"/>
    </row>
    <row r="91" spans="1:19" s="1" customFormat="1" x14ac:dyDescent="0.35">
      <c r="A91" s="20"/>
      <c r="C91" s="25"/>
      <c r="D91" s="45"/>
      <c r="G91" s="25"/>
      <c r="H91" s="25"/>
      <c r="I91" s="45"/>
      <c r="L91" s="25"/>
      <c r="M91" s="25"/>
      <c r="N91" s="45"/>
      <c r="Q91" s="25"/>
      <c r="R91" s="25"/>
      <c r="S91" s="45"/>
    </row>
    <row r="92" spans="1:19" s="1" customFormat="1" x14ac:dyDescent="0.35">
      <c r="A92" s="20"/>
      <c r="C92" s="25"/>
      <c r="D92" s="45"/>
      <c r="G92" s="25"/>
      <c r="H92" s="25"/>
      <c r="I92" s="45"/>
      <c r="L92" s="25"/>
      <c r="M92" s="25"/>
      <c r="N92" s="45"/>
      <c r="Q92" s="25"/>
      <c r="R92" s="25"/>
      <c r="S92" s="45"/>
    </row>
    <row r="93" spans="1:19" s="1" customFormat="1" x14ac:dyDescent="0.35">
      <c r="A93" s="20"/>
      <c r="C93" s="25"/>
      <c r="D93" s="45"/>
      <c r="G93" s="25"/>
      <c r="H93" s="25"/>
      <c r="I93" s="45"/>
      <c r="L93" s="25"/>
      <c r="M93" s="25"/>
      <c r="N93" s="45"/>
      <c r="Q93" s="25"/>
      <c r="R93" s="25"/>
      <c r="S93" s="45"/>
    </row>
    <row r="94" spans="1:19" s="1" customFormat="1" x14ac:dyDescent="0.35">
      <c r="A94" s="20"/>
      <c r="C94" s="25"/>
      <c r="D94" s="45"/>
      <c r="G94" s="25"/>
      <c r="H94" s="25"/>
      <c r="I94" s="45"/>
      <c r="L94" s="25"/>
      <c r="M94" s="25"/>
      <c r="N94" s="45"/>
      <c r="Q94" s="25"/>
      <c r="R94" s="25"/>
      <c r="S94" s="45"/>
    </row>
    <row r="95" spans="1:19" s="1" customFormat="1" x14ac:dyDescent="0.35">
      <c r="A95" s="20"/>
      <c r="C95" s="25"/>
      <c r="D95" s="45"/>
      <c r="G95" s="25"/>
      <c r="H95" s="25"/>
      <c r="I95" s="45"/>
      <c r="L95" s="25"/>
      <c r="M95" s="25"/>
      <c r="N95" s="45"/>
      <c r="Q95" s="25"/>
      <c r="R95" s="25"/>
      <c r="S95" s="45"/>
    </row>
    <row r="96" spans="1:19" s="1" customFormat="1" x14ac:dyDescent="0.35">
      <c r="A96" s="20"/>
      <c r="C96" s="25"/>
      <c r="D96" s="45"/>
      <c r="G96" s="25"/>
      <c r="H96" s="25"/>
      <c r="I96" s="45"/>
      <c r="L96" s="25"/>
      <c r="M96" s="25"/>
      <c r="N96" s="45"/>
      <c r="Q96" s="25"/>
      <c r="R96" s="25"/>
      <c r="S96" s="45"/>
    </row>
    <row r="97" spans="1:19" s="1" customFormat="1" x14ac:dyDescent="0.35">
      <c r="A97" s="20"/>
      <c r="C97" s="25"/>
      <c r="D97" s="45"/>
      <c r="G97" s="25"/>
      <c r="H97" s="25"/>
      <c r="I97" s="45"/>
      <c r="L97" s="25"/>
      <c r="M97" s="25"/>
      <c r="N97" s="45"/>
      <c r="Q97" s="25"/>
      <c r="R97" s="25"/>
      <c r="S97" s="45"/>
    </row>
    <row r="98" spans="1:19" s="1" customFormat="1" x14ac:dyDescent="0.35">
      <c r="A98" s="20"/>
      <c r="C98" s="25"/>
      <c r="D98" s="45"/>
      <c r="G98" s="25"/>
      <c r="H98" s="25"/>
      <c r="I98" s="45"/>
      <c r="L98" s="25"/>
      <c r="M98" s="25"/>
      <c r="N98" s="45"/>
      <c r="Q98" s="25"/>
      <c r="R98" s="25"/>
      <c r="S98" s="45"/>
    </row>
    <row r="99" spans="1:19" s="1" customFormat="1" x14ac:dyDescent="0.35">
      <c r="A99" s="20"/>
      <c r="C99" s="25"/>
      <c r="D99" s="45"/>
      <c r="G99" s="25"/>
      <c r="H99" s="25"/>
      <c r="I99" s="45"/>
      <c r="L99" s="25"/>
      <c r="M99" s="25"/>
      <c r="N99" s="45"/>
      <c r="Q99" s="25"/>
      <c r="R99" s="25"/>
      <c r="S99" s="45"/>
    </row>
    <row r="100" spans="1:19" s="1" customFormat="1" x14ac:dyDescent="0.35">
      <c r="A100" s="20"/>
      <c r="C100" s="25"/>
      <c r="D100" s="45"/>
      <c r="G100" s="25"/>
      <c r="H100" s="25"/>
      <c r="I100" s="45"/>
      <c r="L100" s="25"/>
      <c r="M100" s="25"/>
      <c r="N100" s="45"/>
      <c r="Q100" s="25"/>
      <c r="R100" s="25"/>
      <c r="S100" s="45"/>
    </row>
    <row r="101" spans="1:19" s="1" customFormat="1" x14ac:dyDescent="0.35">
      <c r="A101" s="20"/>
      <c r="C101" s="25"/>
      <c r="D101" s="45"/>
      <c r="G101" s="25"/>
      <c r="H101" s="25"/>
      <c r="I101" s="45"/>
      <c r="L101" s="25"/>
      <c r="M101" s="25"/>
      <c r="N101" s="45"/>
      <c r="Q101" s="25"/>
      <c r="R101" s="25"/>
      <c r="S101" s="45"/>
    </row>
    <row r="102" spans="1:19" s="1" customFormat="1" x14ac:dyDescent="0.35">
      <c r="A102" s="20"/>
      <c r="C102" s="25"/>
      <c r="D102" s="45"/>
      <c r="G102" s="25"/>
      <c r="H102" s="25"/>
      <c r="I102" s="45"/>
      <c r="L102" s="25"/>
      <c r="M102" s="25"/>
      <c r="N102" s="45"/>
      <c r="Q102" s="25"/>
      <c r="R102" s="25"/>
      <c r="S102" s="45"/>
    </row>
    <row r="103" spans="1:19" s="1" customFormat="1" x14ac:dyDescent="0.35">
      <c r="A103" s="20"/>
      <c r="C103" s="25"/>
      <c r="D103" s="45"/>
      <c r="G103" s="25"/>
      <c r="H103" s="25"/>
      <c r="I103" s="45"/>
      <c r="L103" s="25"/>
      <c r="M103" s="25"/>
      <c r="N103" s="45"/>
      <c r="Q103" s="25"/>
      <c r="R103" s="25"/>
      <c r="S103" s="45"/>
    </row>
    <row r="104" spans="1:19" s="1" customFormat="1" x14ac:dyDescent="0.35">
      <c r="A104" s="20"/>
      <c r="C104" s="25"/>
      <c r="D104" s="45"/>
      <c r="G104" s="25"/>
      <c r="H104" s="25"/>
      <c r="I104" s="45"/>
      <c r="L104" s="25"/>
      <c r="M104" s="25"/>
      <c r="N104" s="45"/>
      <c r="Q104" s="25"/>
      <c r="R104" s="25"/>
      <c r="S104" s="45"/>
    </row>
    <row r="105" spans="1:19" s="1" customFormat="1" x14ac:dyDescent="0.35">
      <c r="A105" s="20"/>
      <c r="C105" s="25"/>
      <c r="D105" s="45"/>
      <c r="G105" s="25"/>
      <c r="H105" s="25"/>
      <c r="I105" s="45"/>
      <c r="L105" s="25"/>
      <c r="M105" s="25"/>
      <c r="N105" s="45"/>
      <c r="Q105" s="25"/>
      <c r="R105" s="25"/>
      <c r="S105" s="45"/>
    </row>
    <row r="106" spans="1:19" s="1" customFormat="1" x14ac:dyDescent="0.35">
      <c r="A106" s="20"/>
      <c r="C106" s="25"/>
      <c r="D106" s="45"/>
      <c r="G106" s="25"/>
      <c r="H106" s="25"/>
      <c r="I106" s="45"/>
      <c r="L106" s="25"/>
      <c r="M106" s="25"/>
      <c r="N106" s="45"/>
      <c r="Q106" s="25"/>
      <c r="R106" s="25"/>
      <c r="S106" s="45"/>
    </row>
    <row r="107" spans="1:19" s="1" customFormat="1" x14ac:dyDescent="0.35">
      <c r="A107" s="20"/>
      <c r="C107" s="25"/>
      <c r="D107" s="45"/>
      <c r="G107" s="25"/>
      <c r="H107" s="25"/>
      <c r="I107" s="45"/>
      <c r="L107" s="25"/>
      <c r="M107" s="25"/>
      <c r="N107" s="45"/>
      <c r="Q107" s="25"/>
      <c r="R107" s="25"/>
      <c r="S107" s="45"/>
    </row>
    <row r="108" spans="1:19" s="1" customFormat="1" x14ac:dyDescent="0.35">
      <c r="A108" s="20"/>
      <c r="C108" s="25"/>
      <c r="D108" s="45"/>
      <c r="G108" s="25"/>
      <c r="H108" s="25"/>
      <c r="I108" s="45"/>
      <c r="L108" s="25"/>
      <c r="M108" s="25"/>
      <c r="N108" s="45"/>
      <c r="Q108" s="25"/>
      <c r="R108" s="25"/>
      <c r="S108" s="45"/>
    </row>
    <row r="109" spans="1:19" s="1" customFormat="1" x14ac:dyDescent="0.35">
      <c r="A109" s="20"/>
      <c r="C109" s="25"/>
      <c r="D109" s="45"/>
      <c r="G109" s="25"/>
      <c r="H109" s="25"/>
      <c r="I109" s="45"/>
      <c r="L109" s="25"/>
      <c r="M109" s="25"/>
      <c r="N109" s="45"/>
      <c r="Q109" s="25"/>
      <c r="R109" s="25"/>
      <c r="S109" s="45"/>
    </row>
    <row r="110" spans="1:19" s="1" customFormat="1" x14ac:dyDescent="0.35">
      <c r="A110" s="20"/>
      <c r="C110" s="25"/>
      <c r="D110" s="45"/>
      <c r="G110" s="25"/>
      <c r="H110" s="25"/>
      <c r="I110" s="45"/>
      <c r="L110" s="25"/>
      <c r="M110" s="25"/>
      <c r="N110" s="45"/>
      <c r="Q110" s="25"/>
      <c r="R110" s="25"/>
      <c r="S110" s="45"/>
    </row>
    <row r="111" spans="1:19" s="1" customFormat="1" x14ac:dyDescent="0.35">
      <c r="A111" s="20"/>
      <c r="C111" s="25"/>
      <c r="D111" s="45"/>
      <c r="G111" s="25"/>
      <c r="H111" s="25"/>
      <c r="I111" s="45"/>
      <c r="L111" s="25"/>
      <c r="M111" s="25"/>
      <c r="N111" s="45"/>
      <c r="Q111" s="25"/>
      <c r="R111" s="25"/>
      <c r="S111" s="45"/>
    </row>
    <row r="112" spans="1:19" s="1" customFormat="1" x14ac:dyDescent="0.35">
      <c r="A112" s="20"/>
      <c r="C112" s="25"/>
      <c r="D112" s="45"/>
      <c r="G112" s="25"/>
      <c r="H112" s="25"/>
      <c r="I112" s="45"/>
      <c r="L112" s="25"/>
      <c r="M112" s="25"/>
      <c r="N112" s="45"/>
      <c r="Q112" s="25"/>
      <c r="R112" s="25"/>
      <c r="S112" s="45"/>
    </row>
    <row r="113" spans="1:19" s="1" customFormat="1" x14ac:dyDescent="0.35">
      <c r="A113" s="20"/>
      <c r="C113" s="25"/>
      <c r="D113" s="45"/>
      <c r="G113" s="25"/>
      <c r="H113" s="25"/>
      <c r="I113" s="45"/>
      <c r="L113" s="25"/>
      <c r="M113" s="25"/>
      <c r="N113" s="45"/>
      <c r="Q113" s="25"/>
      <c r="R113" s="25"/>
      <c r="S113" s="45"/>
    </row>
    <row r="980" spans="974:974" x14ac:dyDescent="0.35">
      <c r="AKL980" s="20">
        <v>0</v>
      </c>
    </row>
  </sheetData>
  <sheetProtection algorithmName="SHA-512" hashValue="Ta7ca8b3ybcuQfBXuvbkWNqGWy4uLbYqBghsjUBE722eBPVVZSSioD/XPqCkq7PIBKCzp5LkNpIEtwkoVzGY5g==" saltValue="7vmXm1WoWH9tKOgK6C1VUQ==" spinCount="100000" sheet="1" objects="1" scenarios="1"/>
  <mergeCells count="12">
    <mergeCell ref="S39:T39"/>
    <mergeCell ref="J42:K42"/>
    <mergeCell ref="D44:M53"/>
    <mergeCell ref="D57:T57"/>
    <mergeCell ref="C2:F2"/>
    <mergeCell ref="H2:K2"/>
    <mergeCell ref="M2:P2"/>
    <mergeCell ref="T2:U2"/>
    <mergeCell ref="E4:F4"/>
    <mergeCell ref="J4:K4"/>
    <mergeCell ref="O4:P4"/>
    <mergeCell ref="T4:U4"/>
  </mergeCells>
  <dataValidations count="8">
    <dataValidation type="list" showInputMessage="1" showErrorMessage="1" sqref="F60" xr:uid="{98132B66-A6D5-4D0A-8118-D784D265F22D}">
      <formula1>$R$41:$R$52</formula1>
    </dataValidation>
    <dataValidation type="list" allowBlank="1" showInputMessage="1" showErrorMessage="1" sqref="S63" xr:uid="{7E3D8C4D-8FB7-40E7-934D-FD88D4DB8049}">
      <formula1>$S$11:$S$23</formula1>
    </dataValidation>
    <dataValidation type="list" allowBlank="1" showInputMessage="1" showErrorMessage="1" sqref="N63" xr:uid="{FC91A7E1-468C-4063-BCA0-72028F83DD9B}">
      <formula1>$N$11:$N$24</formula1>
    </dataValidation>
    <dataValidation type="list" allowBlank="1" showInputMessage="1" showErrorMessage="1" sqref="I63" xr:uid="{2AA58ABF-0B33-457C-A9A2-8D4D56A62D0D}">
      <formula1>$I$11:$I$25</formula1>
    </dataValidation>
    <dataValidation type="list" showInputMessage="1" showErrorMessage="1" sqref="J60" xr:uid="{6333C824-EFDA-4264-A096-6C95C835AAF7}">
      <formula1>$E$10:$F$10</formula1>
    </dataValidation>
    <dataValidation type="list" allowBlank="1" showInputMessage="1" showErrorMessage="1" sqref="D63" xr:uid="{96F617D6-1960-4AB2-9FB1-198EF1CA10B8}">
      <formula1>$D$11:$D$34</formula1>
    </dataValidation>
    <dataValidation type="list" showInputMessage="1" showErrorMessage="1" sqref="J61" xr:uid="{C8BA225F-8E38-4B78-8D9A-E7CD69E2FB15}">
      <formula1>"scales"</formula1>
    </dataValidation>
    <dataValidation type="list" allowBlank="1" showInputMessage="1" showErrorMessage="1" sqref="H72:I73 M72:N73 R72:S73" xr:uid="{921AD401-1D4F-4772-9844-7515B60C4EC3}">
      <formula1>#REF!</formula1>
    </dataValidation>
  </dataValidations>
  <pageMargins left="0.70866141732283472" right="0.70866141732283472" top="0.94488188976377963" bottom="0.74803149606299213" header="0.31496062992125984" footer="0.31496062992125984"/>
  <pageSetup paperSize="8" fitToHeight="2" orientation="portrait" r:id="rId1"/>
  <headerFooter>
    <oddHeader>&amp;L&amp;G&amp;C&amp;"Segoe UI,Normal"&amp;K007F9FCost indicator catalog
RM 202112&amp;R&amp;"Segoe UI,Normal"&amp;K007F9F&amp;D</oddHeader>
    <oddFooter>&amp;L&amp;"Segoe UI,Normal"&amp;K007F9F&amp;F&amp;C&amp;"Segoe UI,Normal"&amp;K007F9F&amp;A&amp;R&amp;"Segoe UI,Normal"&amp;K007F9F&amp;P/&amp;N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D4D15-919E-4320-9003-79BB9A209A8C}">
  <sheetPr codeName="Feuil50">
    <tabColor theme="7"/>
  </sheetPr>
  <dimension ref="A1:AKL980"/>
  <sheetViews>
    <sheetView view="pageLayout" zoomScaleNormal="100" zoomScaleSheetLayoutView="100" workbookViewId="0">
      <selection activeCell="C2" sqref="C2:F2"/>
    </sheetView>
  </sheetViews>
  <sheetFormatPr defaultColWidth="11.26953125" defaultRowHeight="12" x14ac:dyDescent="0.35"/>
  <cols>
    <col min="1" max="1" width="8.54296875" style="20" customWidth="1"/>
    <col min="2" max="2" width="0.54296875" style="1" customWidth="1"/>
    <col min="3" max="3" width="4.453125" style="55" customWidth="1"/>
    <col min="4" max="4" width="6.7265625" style="56" customWidth="1"/>
    <col min="5" max="6" width="7.1796875" style="20" customWidth="1"/>
    <col min="7" max="7" width="0.54296875" style="25" customWidth="1"/>
    <col min="8" max="8" width="4.453125" style="55" customWidth="1"/>
    <col min="9" max="9" width="6.7265625" style="56" customWidth="1"/>
    <col min="10" max="11" width="7.1796875" style="20" customWidth="1"/>
    <col min="12" max="12" width="0.54296875" style="25" customWidth="1"/>
    <col min="13" max="13" width="4.453125" style="55" customWidth="1"/>
    <col min="14" max="14" width="6.7265625" style="56" customWidth="1"/>
    <col min="15" max="16" width="7.1796875" style="20" customWidth="1"/>
    <col min="17" max="17" width="0.54296875" style="25" customWidth="1"/>
    <col min="18" max="18" width="4.453125" style="55" customWidth="1"/>
    <col min="19" max="19" width="6.7265625" style="56" customWidth="1"/>
    <col min="20" max="21" width="7.1796875" style="20" customWidth="1"/>
    <col min="22" max="22" width="0.54296875" style="1" customWidth="1"/>
    <col min="23" max="40" width="11.26953125" style="1"/>
    <col min="41" max="16384" width="11.26953125" style="20"/>
  </cols>
  <sheetData>
    <row r="1" spans="1:974" s="1" customFormat="1" ht="10.15" customHeight="1" x14ac:dyDescent="0.35">
      <c r="B1" s="2"/>
      <c r="C1" s="3"/>
      <c r="D1" s="4"/>
      <c r="E1" s="5"/>
      <c r="F1" s="5"/>
      <c r="G1" s="6"/>
      <c r="H1" s="3"/>
      <c r="I1" s="4"/>
      <c r="J1" s="5"/>
      <c r="K1" s="5"/>
      <c r="L1" s="6"/>
      <c r="M1" s="3"/>
      <c r="N1" s="4"/>
      <c r="O1" s="5"/>
      <c r="P1" s="5"/>
      <c r="Q1" s="6"/>
      <c r="R1" s="3"/>
      <c r="S1" s="4"/>
      <c r="T1" s="5"/>
      <c r="U1" s="5"/>
      <c r="V1" s="7"/>
    </row>
    <row r="2" spans="1:974" s="11" customFormat="1" ht="18" customHeight="1" x14ac:dyDescent="0.35">
      <c r="A2" s="8"/>
      <c r="B2" s="9"/>
      <c r="C2" s="203" t="s">
        <v>12</v>
      </c>
      <c r="D2" s="204"/>
      <c r="E2" s="204"/>
      <c r="F2" s="205"/>
      <c r="G2" s="10"/>
      <c r="H2" s="203" t="s">
        <v>13</v>
      </c>
      <c r="I2" s="204"/>
      <c r="J2" s="204"/>
      <c r="K2" s="205"/>
      <c r="L2" s="10"/>
      <c r="M2" s="206" t="s">
        <v>14</v>
      </c>
      <c r="N2" s="207"/>
      <c r="O2" s="207"/>
      <c r="P2" s="208"/>
      <c r="Q2" s="10"/>
      <c r="S2" s="66" t="s">
        <v>15</v>
      </c>
      <c r="T2" s="209">
        <v>44568.618819444448</v>
      </c>
      <c r="U2" s="209"/>
      <c r="V2" s="12"/>
    </row>
    <row r="3" spans="1:974" s="13" customFormat="1" ht="4.1500000000000004" customHeight="1" thickBot="1" x14ac:dyDescent="0.4">
      <c r="B3" s="14"/>
      <c r="C3" s="15"/>
      <c r="D3" s="16"/>
      <c r="G3" s="15"/>
      <c r="H3" s="15"/>
      <c r="I3" s="16"/>
      <c r="L3" s="15"/>
      <c r="M3" s="15"/>
      <c r="N3" s="16"/>
      <c r="Q3" s="15"/>
      <c r="R3" s="15"/>
      <c r="S3" s="16"/>
      <c r="V3" s="17"/>
    </row>
    <row r="4" spans="1:974" s="1" customFormat="1" ht="14.15" customHeight="1" thickTop="1" thickBot="1" x14ac:dyDescent="0.4">
      <c r="B4" s="18"/>
      <c r="C4" s="67" t="s">
        <v>16</v>
      </c>
      <c r="D4" s="67" t="s">
        <v>17</v>
      </c>
      <c r="E4" s="210" t="s">
        <v>18</v>
      </c>
      <c r="F4" s="211"/>
      <c r="G4" s="15"/>
      <c r="H4" s="67" t="s">
        <v>16</v>
      </c>
      <c r="I4" s="67" t="s">
        <v>17</v>
      </c>
      <c r="J4" s="210" t="s">
        <v>18</v>
      </c>
      <c r="K4" s="211"/>
      <c r="L4" s="15"/>
      <c r="M4" s="67" t="s">
        <v>16</v>
      </c>
      <c r="N4" s="67" t="s">
        <v>17</v>
      </c>
      <c r="O4" s="210" t="s">
        <v>18</v>
      </c>
      <c r="P4" s="211"/>
      <c r="Q4" s="15"/>
      <c r="R4" s="67" t="s">
        <v>16</v>
      </c>
      <c r="S4" s="67" t="s">
        <v>17</v>
      </c>
      <c r="T4" s="210" t="s">
        <v>18</v>
      </c>
      <c r="U4" s="211"/>
      <c r="V4" s="19"/>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c r="AKJ4" s="20"/>
      <c r="AKK4" s="20"/>
      <c r="AKL4" s="20"/>
    </row>
    <row r="5" spans="1:974" s="1" customFormat="1" ht="4.5" customHeight="1" thickTop="1" thickBot="1" x14ac:dyDescent="0.4">
      <c r="B5" s="18"/>
      <c r="C5" s="68"/>
      <c r="D5" s="24"/>
      <c r="E5" s="23"/>
      <c r="F5" s="23"/>
      <c r="G5" s="25"/>
      <c r="H5" s="23"/>
      <c r="I5" s="24"/>
      <c r="J5" s="23"/>
      <c r="K5" s="23"/>
      <c r="L5" s="25"/>
      <c r="M5" s="23"/>
      <c r="N5" s="24"/>
      <c r="O5" s="23"/>
      <c r="P5" s="23"/>
      <c r="Q5" s="25"/>
      <c r="R5" s="23"/>
      <c r="S5" s="24"/>
      <c r="T5" s="23"/>
      <c r="U5" s="69"/>
      <c r="V5" s="19"/>
    </row>
    <row r="6" spans="1:974" s="1" customFormat="1" ht="14" thickTop="1" thickBot="1" x14ac:dyDescent="0.4">
      <c r="B6" s="18"/>
      <c r="C6" s="70" t="s">
        <v>19</v>
      </c>
      <c r="D6" s="71"/>
      <c r="E6" s="71"/>
      <c r="F6" s="71"/>
      <c r="G6" s="71"/>
      <c r="H6" s="71"/>
      <c r="I6" s="71"/>
      <c r="J6" s="71"/>
      <c r="K6" s="71"/>
      <c r="L6" s="71"/>
      <c r="M6" s="71"/>
      <c r="N6" s="71"/>
      <c r="O6" s="71"/>
      <c r="P6" s="71"/>
      <c r="Q6" s="71"/>
      <c r="R6" s="71"/>
      <c r="S6" s="71"/>
      <c r="T6" s="71"/>
      <c r="U6" s="72"/>
      <c r="V6" s="19"/>
    </row>
    <row r="7" spans="1:974" s="1" customFormat="1" ht="4.1500000000000004" customHeight="1" thickTop="1" thickBot="1" x14ac:dyDescent="0.4">
      <c r="B7" s="18"/>
      <c r="C7" s="15"/>
      <c r="D7" s="16"/>
      <c r="E7" s="15"/>
      <c r="F7" s="15"/>
      <c r="G7" s="15"/>
      <c r="H7" s="15"/>
      <c r="I7" s="16"/>
      <c r="J7" s="15"/>
      <c r="K7" s="15"/>
      <c r="L7" s="15"/>
      <c r="M7" s="15"/>
      <c r="N7" s="16"/>
      <c r="O7" s="15"/>
      <c r="P7" s="15"/>
      <c r="Q7" s="15"/>
      <c r="R7" s="15"/>
      <c r="S7" s="16"/>
      <c r="T7" s="15"/>
      <c r="U7" s="15"/>
      <c r="V7" s="19"/>
    </row>
    <row r="8" spans="1:974" s="1" customFormat="1" ht="14" thickTop="1" thickBot="1" x14ac:dyDescent="0.4">
      <c r="B8" s="18"/>
      <c r="C8" s="70" t="s">
        <v>126</v>
      </c>
      <c r="D8" s="71"/>
      <c r="E8" s="71"/>
      <c r="F8" s="71"/>
      <c r="G8" s="71"/>
      <c r="H8" s="71"/>
      <c r="I8" s="71"/>
      <c r="J8" s="71"/>
      <c r="K8" s="71"/>
      <c r="L8" s="71"/>
      <c r="M8" s="71"/>
      <c r="N8" s="71"/>
      <c r="O8" s="71"/>
      <c r="P8" s="71"/>
      <c r="Q8" s="71"/>
      <c r="R8" s="71"/>
      <c r="S8" s="71"/>
      <c r="T8" s="71"/>
      <c r="U8" s="72"/>
      <c r="V8" s="19"/>
    </row>
    <row r="9" spans="1:974" s="1" customFormat="1" ht="4.5" customHeight="1" thickTop="1" thickBot="1" x14ac:dyDescent="0.4">
      <c r="B9" s="18"/>
      <c r="C9" s="73"/>
      <c r="D9" s="74"/>
      <c r="E9" s="75"/>
      <c r="F9" s="75"/>
      <c r="G9" s="25"/>
      <c r="H9" s="76"/>
      <c r="I9" s="74"/>
      <c r="J9" s="75"/>
      <c r="K9" s="75"/>
      <c r="L9" s="25"/>
      <c r="M9" s="76"/>
      <c r="N9" s="74"/>
      <c r="O9" s="75"/>
      <c r="P9" s="75"/>
      <c r="Q9" s="25"/>
      <c r="R9" s="76"/>
      <c r="S9" s="74"/>
      <c r="T9" s="75"/>
      <c r="U9" s="77"/>
      <c r="V9" s="19"/>
    </row>
    <row r="10" spans="1:974" s="1" customFormat="1" ht="12.5" thickTop="1" x14ac:dyDescent="0.35">
      <c r="B10" s="18"/>
      <c r="C10" s="78" t="s">
        <v>21</v>
      </c>
      <c r="D10" s="79"/>
      <c r="E10" s="80" t="s" vm="17">
        <v>22</v>
      </c>
      <c r="F10" s="81" t="s" vm="18">
        <v>23</v>
      </c>
      <c r="G10" s="28"/>
      <c r="H10" s="78" t="s">
        <v>24</v>
      </c>
      <c r="I10" s="79"/>
      <c r="J10" s="80" t="s" vm="17">
        <v>22</v>
      </c>
      <c r="K10" s="81" t="s" vm="18">
        <v>23</v>
      </c>
      <c r="L10" s="28"/>
      <c r="M10" s="78" t="s">
        <v>25</v>
      </c>
      <c r="N10" s="79"/>
      <c r="O10" s="80" t="s" vm="17">
        <v>22</v>
      </c>
      <c r="P10" s="81" t="s" vm="18">
        <v>23</v>
      </c>
      <c r="Q10" s="28"/>
      <c r="R10" s="78" t="s">
        <v>26</v>
      </c>
      <c r="S10" s="79"/>
      <c r="T10" s="80" t="s" vm="17">
        <v>22</v>
      </c>
      <c r="U10" s="81" t="s" vm="18">
        <v>23</v>
      </c>
      <c r="V10" s="19"/>
    </row>
    <row r="11" spans="1:974" s="1" customFormat="1" ht="16.5" customHeight="1" x14ac:dyDescent="0.35">
      <c r="B11" s="14"/>
      <c r="C11" s="82" t="s" vm="223">
        <v>27</v>
      </c>
      <c r="D11" s="83" t="s" vm="224">
        <v>127</v>
      </c>
      <c r="E11" s="84" vm="225">
        <v>64892.14</v>
      </c>
      <c r="F11" s="85" vm="226">
        <v>76235.63</v>
      </c>
      <c r="G11" s="25"/>
      <c r="H11" s="82" t="s" vm="227">
        <v>29</v>
      </c>
      <c r="I11" s="83" t="s" vm="228">
        <v>128</v>
      </c>
      <c r="J11" s="84" vm="229">
        <v>51152.53</v>
      </c>
      <c r="K11" s="85" vm="230">
        <v>60094.27</v>
      </c>
      <c r="L11" s="25"/>
      <c r="M11" s="82" t="s" vm="231">
        <v>23</v>
      </c>
      <c r="N11" s="83" t="s" vm="232">
        <v>129</v>
      </c>
      <c r="O11" s="84" vm="233">
        <v>44765.64</v>
      </c>
      <c r="P11" s="85" vm="234">
        <v>52590.91</v>
      </c>
      <c r="Q11" s="25"/>
      <c r="R11" s="82" t="s" vm="235">
        <v>32</v>
      </c>
      <c r="S11" s="83" t="s" vm="236">
        <v>130</v>
      </c>
      <c r="T11" s="84" vm="237">
        <v>35747.089999999997</v>
      </c>
      <c r="U11" s="85" vm="238">
        <v>41995.87</v>
      </c>
      <c r="V11" s="19"/>
    </row>
    <row r="12" spans="1:974" s="1" customFormat="1" ht="16.5" customHeight="1" x14ac:dyDescent="0.35">
      <c r="B12" s="14"/>
      <c r="C12" s="82" t="s" vm="223">
        <v>27</v>
      </c>
      <c r="D12" s="83" t="s" vm="239">
        <v>131</v>
      </c>
      <c r="E12" s="84" vm="240">
        <v>69701.05</v>
      </c>
      <c r="F12" s="85" vm="241">
        <v>81885.16</v>
      </c>
      <c r="G12" s="25"/>
      <c r="H12" s="82" t="s" vm="227">
        <v>29</v>
      </c>
      <c r="I12" s="83" t="s" vm="242">
        <v>132</v>
      </c>
      <c r="J12" s="84" vm="243">
        <v>66171.05</v>
      </c>
      <c r="K12" s="85" vm="244">
        <v>77738.100000000006</v>
      </c>
      <c r="L12" s="25"/>
      <c r="M12" s="82" t="s" vm="231">
        <v>23</v>
      </c>
      <c r="N12" s="83" t="s" vm="245">
        <v>133</v>
      </c>
      <c r="O12" s="84" vm="246">
        <v>52350.879999999997</v>
      </c>
      <c r="P12" s="85" vm="247">
        <v>61502.09</v>
      </c>
      <c r="Q12" s="25"/>
      <c r="R12" s="82" t="s" vm="235">
        <v>32</v>
      </c>
      <c r="S12" s="83" t="s" vm="248">
        <v>134</v>
      </c>
      <c r="T12" s="84" vm="249">
        <v>39693.550000000003</v>
      </c>
      <c r="U12" s="85" vm="250">
        <v>46632.19</v>
      </c>
      <c r="V12" s="19"/>
    </row>
    <row r="13" spans="1:974" s="1" customFormat="1" ht="16.5" customHeight="1" x14ac:dyDescent="0.35">
      <c r="B13" s="14"/>
      <c r="C13" s="82" t="s" vm="251">
        <v>54</v>
      </c>
      <c r="D13" s="83" t="s" vm="252">
        <v>135</v>
      </c>
      <c r="E13" s="84" vm="253">
        <v>79563.92</v>
      </c>
      <c r="F13" s="85" vm="254">
        <v>93472.11</v>
      </c>
      <c r="G13" s="25"/>
      <c r="H13" s="82" t="s" vm="227">
        <v>29</v>
      </c>
      <c r="I13" s="83" t="s" vm="255">
        <v>136</v>
      </c>
      <c r="J13" s="84" vm="256">
        <v>66848.83</v>
      </c>
      <c r="K13" s="85" vm="257">
        <v>78534.350000000006</v>
      </c>
      <c r="L13" s="25"/>
      <c r="M13" s="82" t="s" vm="231">
        <v>23</v>
      </c>
      <c r="N13" s="83" t="s" vm="258">
        <v>137</v>
      </c>
      <c r="O13" s="84" vm="259">
        <v>57973.83</v>
      </c>
      <c r="P13" s="85" vm="260">
        <v>68107.960000000006</v>
      </c>
      <c r="Q13" s="25"/>
      <c r="R13" s="82" t="s" vm="235">
        <v>32</v>
      </c>
      <c r="S13" s="83" t="s" vm="261">
        <v>138</v>
      </c>
      <c r="T13" s="84" vm="262">
        <v>43631.59</v>
      </c>
      <c r="U13" s="85" vm="263">
        <v>51258.62</v>
      </c>
      <c r="V13" s="19"/>
    </row>
    <row r="14" spans="1:974" s="1" customFormat="1" ht="16.5" customHeight="1" x14ac:dyDescent="0.35">
      <c r="B14" s="14"/>
      <c r="C14" s="82" t="s" vm="251">
        <v>54</v>
      </c>
      <c r="D14" s="83" t="s" vm="264">
        <v>139</v>
      </c>
      <c r="E14" s="84" vm="265">
        <v>90931.69</v>
      </c>
      <c r="F14" s="85" vm="266">
        <v>106827.03</v>
      </c>
      <c r="G14" s="25"/>
      <c r="H14" s="82" t="s" vm="227">
        <v>29</v>
      </c>
      <c r="I14" s="83" t="s" vm="267">
        <v>140</v>
      </c>
      <c r="J14" s="84" vm="268">
        <v>49947.64</v>
      </c>
      <c r="K14" s="85" vm="269">
        <v>58678.75</v>
      </c>
      <c r="L14" s="25"/>
      <c r="M14" s="82" t="s" vm="231">
        <v>23</v>
      </c>
      <c r="N14" s="83" t="s" vm="270">
        <v>141</v>
      </c>
      <c r="O14" s="84" vm="271">
        <v>62033.56</v>
      </c>
      <c r="P14" s="85" vm="272">
        <v>72877.350000000006</v>
      </c>
      <c r="Q14" s="25"/>
      <c r="R14" s="82" t="s" vm="235">
        <v>32</v>
      </c>
      <c r="S14" s="83" t="s" vm="273">
        <v>142</v>
      </c>
      <c r="T14" s="84" vm="274">
        <v>44996.86</v>
      </c>
      <c r="U14" s="85" vm="275">
        <v>52862.55</v>
      </c>
      <c r="V14" s="19"/>
    </row>
    <row r="15" spans="1:974" s="1" customFormat="1" ht="16.5" customHeight="1" x14ac:dyDescent="0.35">
      <c r="B15" s="14"/>
      <c r="C15" s="82" t="s" vm="251">
        <v>54</v>
      </c>
      <c r="D15" s="83" t="s" vm="276">
        <v>143</v>
      </c>
      <c r="E15" s="84" vm="277">
        <v>93216.05</v>
      </c>
      <c r="F15" s="85" vm="278">
        <v>109510.7</v>
      </c>
      <c r="G15" s="25"/>
      <c r="H15" s="82" t="s" vm="227">
        <v>29</v>
      </c>
      <c r="I15" s="83" t="s" vm="279">
        <v>144</v>
      </c>
      <c r="J15" s="84" vm="280">
        <v>65536.83</v>
      </c>
      <c r="K15" s="85" vm="281">
        <v>76993.009999999995</v>
      </c>
      <c r="L15" s="25"/>
      <c r="M15" s="82" t="s" vm="231">
        <v>23</v>
      </c>
      <c r="N15" s="83" t="s" vm="282">
        <v>145</v>
      </c>
      <c r="O15" s="84" vm="283">
        <v>53041.18</v>
      </c>
      <c r="P15" s="85" vm="284">
        <v>62313.06</v>
      </c>
      <c r="Q15" s="25"/>
      <c r="R15" s="82" t="s" vm="235">
        <v>32</v>
      </c>
      <c r="S15" s="83" t="s" vm="285">
        <v>146</v>
      </c>
      <c r="T15" s="84" vm="286">
        <v>42799.98</v>
      </c>
      <c r="U15" s="85" vm="287">
        <v>50281.64</v>
      </c>
      <c r="V15" s="19"/>
    </row>
    <row r="16" spans="1:974" s="1" customFormat="1" ht="16.5" customHeight="1" x14ac:dyDescent="0.35">
      <c r="B16" s="14"/>
      <c r="C16" s="82" t="s" vm="288">
        <v>75</v>
      </c>
      <c r="D16" s="83" t="s" vm="289">
        <v>147</v>
      </c>
      <c r="E16" s="84" vm="290">
        <v>97197.27</v>
      </c>
      <c r="F16" s="85" vm="291">
        <v>114187.87</v>
      </c>
      <c r="G16" s="25"/>
      <c r="H16" s="82" t="s" vm="227">
        <v>29</v>
      </c>
      <c r="I16" s="83" t="s" vm="292">
        <v>148</v>
      </c>
      <c r="J16" s="84" vm="293">
        <v>78684.460000000006</v>
      </c>
      <c r="K16" s="85" vm="294">
        <v>92438.92</v>
      </c>
      <c r="L16" s="25"/>
      <c r="M16" s="82" t="s" vm="231">
        <v>23</v>
      </c>
      <c r="N16" s="83" t="s" vm="295">
        <v>149</v>
      </c>
      <c r="O16" s="84" vm="296">
        <v>59239.66</v>
      </c>
      <c r="P16" s="85" vm="297">
        <v>69595.06</v>
      </c>
      <c r="Q16" s="25"/>
      <c r="R16" s="82" t="s" vm="235">
        <v>32</v>
      </c>
      <c r="S16" s="83" t="s" vm="298">
        <v>150</v>
      </c>
      <c r="T16" s="84" vm="299">
        <v>44864.71</v>
      </c>
      <c r="U16" s="85" vm="300">
        <v>52707.29</v>
      </c>
      <c r="V16" s="19"/>
    </row>
    <row r="17" spans="2:22" s="1" customFormat="1" ht="16.5" customHeight="1" x14ac:dyDescent="0.35">
      <c r="B17" s="14"/>
      <c r="C17" s="82" t="s" vm="288">
        <v>75</v>
      </c>
      <c r="D17" s="83" t="s" vm="301">
        <v>151</v>
      </c>
      <c r="E17" s="84" vm="302">
        <v>107134.16</v>
      </c>
      <c r="F17" s="85" vm="303">
        <v>125861.78</v>
      </c>
      <c r="G17" s="25"/>
      <c r="H17" s="82" t="s" vm="227">
        <v>29</v>
      </c>
      <c r="I17" s="83" t="s" vm="304">
        <v>152</v>
      </c>
      <c r="J17" s="84" vm="305">
        <v>76284.77</v>
      </c>
      <c r="K17" s="85" vm="306">
        <v>89619.75</v>
      </c>
      <c r="L17" s="25"/>
      <c r="M17" s="82" t="s" vm="231">
        <v>23</v>
      </c>
      <c r="N17" s="83" t="s" vm="307">
        <v>153</v>
      </c>
      <c r="O17" s="84" vm="308">
        <v>60563.8</v>
      </c>
      <c r="P17" s="85" vm="309">
        <v>71150.679999999993</v>
      </c>
      <c r="Q17" s="25"/>
      <c r="R17" s="82" t="s" vm="235">
        <v>32</v>
      </c>
      <c r="S17" s="83" t="s" vm="310">
        <v>154</v>
      </c>
      <c r="T17" s="84" vm="311">
        <v>26136.75</v>
      </c>
      <c r="U17" s="85" vm="312">
        <v>30705.59</v>
      </c>
      <c r="V17" s="19"/>
    </row>
    <row r="18" spans="2:22" s="1" customFormat="1" ht="16.5" customHeight="1" x14ac:dyDescent="0.35">
      <c r="B18" s="14"/>
      <c r="C18" s="82" t="s" vm="288">
        <v>75</v>
      </c>
      <c r="D18" s="83" t="s" vm="313">
        <v>155</v>
      </c>
      <c r="E18" s="84" vm="314">
        <v>111006.97</v>
      </c>
      <c r="F18" s="85" vm="315">
        <v>130411.58</v>
      </c>
      <c r="G18" s="25"/>
      <c r="H18" s="82" t="s" vm="227">
        <v>29</v>
      </c>
      <c r="I18" s="83" t="s" vm="316">
        <v>156</v>
      </c>
      <c r="J18" s="84" vm="317">
        <v>49396.04</v>
      </c>
      <c r="K18" s="85" vm="318">
        <v>58030.73</v>
      </c>
      <c r="L18" s="25"/>
      <c r="M18" s="82" t="s" vm="231">
        <v>23</v>
      </c>
      <c r="N18" s="83" t="s" vm="319">
        <v>157</v>
      </c>
      <c r="O18" s="84" vm="320">
        <v>46882.89</v>
      </c>
      <c r="P18" s="85" vm="321">
        <v>55078.27</v>
      </c>
      <c r="Q18" s="25"/>
      <c r="R18" s="82" t="s" vm="235">
        <v>32</v>
      </c>
      <c r="S18" s="83" t="s" vm="322">
        <v>158</v>
      </c>
      <c r="T18" s="84" vm="323">
        <v>37008.800000000003</v>
      </c>
      <c r="U18" s="85" vm="324">
        <v>43478.14</v>
      </c>
      <c r="V18" s="19"/>
    </row>
    <row r="19" spans="2:22" s="1" customFormat="1" ht="16.5" customHeight="1" x14ac:dyDescent="0.35">
      <c r="B19" s="14"/>
      <c r="C19" s="82" t="s" vm="325">
        <v>90</v>
      </c>
      <c r="D19" s="83" t="s" vm="326">
        <v>159</v>
      </c>
      <c r="E19" s="84" vm="327">
        <v>117786.78</v>
      </c>
      <c r="F19" s="85" vm="328">
        <v>138376.51999999999</v>
      </c>
      <c r="G19" s="25"/>
      <c r="H19" s="82" t="s" vm="227">
        <v>29</v>
      </c>
      <c r="I19" s="83" t="s" vm="329">
        <v>160</v>
      </c>
      <c r="J19" s="84" vm="330">
        <v>64553.63</v>
      </c>
      <c r="K19" s="85" vm="331">
        <v>75837.94</v>
      </c>
      <c r="L19" s="25"/>
      <c r="M19" s="82" t="s" vm="231">
        <v>23</v>
      </c>
      <c r="N19" s="83" t="s" vm="332">
        <v>161</v>
      </c>
      <c r="O19" s="84" vm="333">
        <v>55386.1</v>
      </c>
      <c r="P19" s="85" vm="334">
        <v>65067.88</v>
      </c>
      <c r="Q19" s="25"/>
      <c r="R19" s="82" t="s" vm="235">
        <v>32</v>
      </c>
      <c r="S19" s="83" t="s" vm="335">
        <v>162</v>
      </c>
      <c r="T19" s="84" vm="336">
        <v>42470.07</v>
      </c>
      <c r="U19" s="85" vm="337">
        <v>49894.06</v>
      </c>
      <c r="V19" s="19"/>
    </row>
    <row r="20" spans="2:22" s="1" customFormat="1" ht="16.5" customHeight="1" x14ac:dyDescent="0.35">
      <c r="B20" s="14"/>
      <c r="C20" s="82" t="s" vm="325">
        <v>90</v>
      </c>
      <c r="D20" s="83" t="s" vm="338">
        <v>163</v>
      </c>
      <c r="E20" s="84" vm="339">
        <v>127825.91</v>
      </c>
      <c r="F20" s="85" vm="340">
        <v>150170.54999999999</v>
      </c>
      <c r="G20" s="25"/>
      <c r="H20" s="82" t="s" vm="227">
        <v>29</v>
      </c>
      <c r="I20" s="83" t="s" vm="341">
        <v>164</v>
      </c>
      <c r="J20" s="84" vm="342">
        <v>75299.89</v>
      </c>
      <c r="K20" s="85" vm="343">
        <v>88462.7</v>
      </c>
      <c r="L20" s="25"/>
      <c r="M20" s="82" t="s" vm="231">
        <v>23</v>
      </c>
      <c r="N20" s="83" t="s" vm="344">
        <v>165</v>
      </c>
      <c r="O20" s="84" vm="345">
        <v>64521.48</v>
      </c>
      <c r="P20" s="85" vm="346">
        <v>75800.17</v>
      </c>
      <c r="Q20" s="25"/>
      <c r="R20" s="82" t="s" vm="235">
        <v>32</v>
      </c>
      <c r="S20" s="83" t="s" vm="347">
        <v>166</v>
      </c>
      <c r="T20" s="84" vm="348">
        <v>47740.11</v>
      </c>
      <c r="U20" s="85" vm="349">
        <v>56085.33</v>
      </c>
      <c r="V20" s="19"/>
    </row>
    <row r="21" spans="2:22" s="1" customFormat="1" ht="16.5" customHeight="1" x14ac:dyDescent="0.35">
      <c r="B21" s="14"/>
      <c r="C21" s="82" t="s" vm="325">
        <v>90</v>
      </c>
      <c r="D21" s="83" t="s" vm="350">
        <v>167</v>
      </c>
      <c r="E21" s="84" vm="351">
        <v>130192.89</v>
      </c>
      <c r="F21" s="85" vm="352">
        <v>152951.29</v>
      </c>
      <c r="G21" s="25"/>
      <c r="H21" s="82" t="s" vm="227">
        <v>29</v>
      </c>
      <c r="I21" s="83" t="s" vm="353">
        <v>168</v>
      </c>
      <c r="J21" s="84" vm="354">
        <v>77335.08</v>
      </c>
      <c r="K21" s="85" vm="355">
        <v>90853.66</v>
      </c>
      <c r="L21" s="25"/>
      <c r="M21" s="82"/>
      <c r="N21" s="83"/>
      <c r="O21" s="84"/>
      <c r="P21" s="85"/>
      <c r="Q21" s="25"/>
      <c r="R21" s="82" t="s" vm="235">
        <v>32</v>
      </c>
      <c r="S21" s="83" t="s" vm="356">
        <v>169</v>
      </c>
      <c r="T21" s="84" vm="357">
        <v>56939.23</v>
      </c>
      <c r="U21" s="85" vm="358">
        <v>66892.5</v>
      </c>
      <c r="V21" s="19"/>
    </row>
    <row r="22" spans="2:22" s="1" customFormat="1" ht="16.5" customHeight="1" x14ac:dyDescent="0.35">
      <c r="B22" s="14"/>
      <c r="C22" s="82" t="s" vm="359">
        <v>95</v>
      </c>
      <c r="D22" s="83" t="s" vm="360">
        <v>170</v>
      </c>
      <c r="E22" s="84" vm="361">
        <v>140024.92000000001</v>
      </c>
      <c r="F22" s="85" vm="362">
        <v>164502.01</v>
      </c>
      <c r="G22" s="25"/>
      <c r="H22" s="82" t="s" vm="227">
        <v>29</v>
      </c>
      <c r="I22" s="83" t="s" vm="363">
        <v>171</v>
      </c>
      <c r="J22" s="84" vm="364">
        <v>49062.01</v>
      </c>
      <c r="K22" s="85" vm="365">
        <v>57638.31</v>
      </c>
      <c r="L22" s="25"/>
      <c r="M22" s="82"/>
      <c r="N22" s="83"/>
      <c r="O22" s="84"/>
      <c r="P22" s="85"/>
      <c r="Q22" s="25"/>
      <c r="R22" s="82"/>
      <c r="S22" s="83"/>
      <c r="T22" s="84"/>
      <c r="U22" s="85"/>
      <c r="V22" s="19"/>
    </row>
    <row r="23" spans="2:22" s="1" customFormat="1" ht="16.5" customHeight="1" x14ac:dyDescent="0.35">
      <c r="B23" s="14"/>
      <c r="C23" s="82" t="s" vm="359">
        <v>95</v>
      </c>
      <c r="D23" s="83" t="s" vm="366">
        <v>172</v>
      </c>
      <c r="E23" s="84" vm="367">
        <v>146936.31</v>
      </c>
      <c r="F23" s="85" vm="368">
        <v>172621.55</v>
      </c>
      <c r="G23" s="25"/>
      <c r="H23" s="82" t="s" vm="227">
        <v>29</v>
      </c>
      <c r="I23" s="83" t="s" vm="369">
        <v>173</v>
      </c>
      <c r="J23" s="84" vm="370">
        <v>62717.32</v>
      </c>
      <c r="K23" s="85" vm="371">
        <v>73680.63</v>
      </c>
      <c r="L23" s="25"/>
      <c r="M23" s="82"/>
      <c r="N23" s="83"/>
      <c r="O23" s="84"/>
      <c r="P23" s="85"/>
      <c r="Q23" s="25"/>
      <c r="R23" s="82"/>
      <c r="S23" s="83"/>
      <c r="T23" s="84"/>
      <c r="U23" s="85"/>
      <c r="V23" s="19"/>
    </row>
    <row r="24" spans="2:22" s="1" customFormat="1" ht="16.5" customHeight="1" x14ac:dyDescent="0.35">
      <c r="B24" s="14"/>
      <c r="C24" s="82" t="s" vm="359">
        <v>95</v>
      </c>
      <c r="D24" s="83" t="s" vm="372">
        <v>174</v>
      </c>
      <c r="E24" s="84" vm="373">
        <v>153847.71</v>
      </c>
      <c r="F24" s="85" vm="374">
        <v>180741.09</v>
      </c>
      <c r="G24" s="25"/>
      <c r="H24" s="82" t="s" vm="227">
        <v>29</v>
      </c>
      <c r="I24" s="83" t="s" vm="375">
        <v>175</v>
      </c>
      <c r="J24" s="84" vm="376">
        <v>71763.16</v>
      </c>
      <c r="K24" s="85" vm="377">
        <v>84307.74</v>
      </c>
      <c r="L24" s="25"/>
      <c r="M24" s="82"/>
      <c r="N24" s="83"/>
      <c r="O24" s="84"/>
      <c r="P24" s="85"/>
      <c r="Q24" s="25"/>
      <c r="R24" s="82"/>
      <c r="S24" s="83"/>
      <c r="T24" s="84"/>
      <c r="U24" s="85"/>
      <c r="V24" s="19"/>
    </row>
    <row r="25" spans="2:22" s="1" customFormat="1" ht="16.5" customHeight="1" x14ac:dyDescent="0.35">
      <c r="B25" s="14"/>
      <c r="C25" s="82"/>
      <c r="D25" s="83"/>
      <c r="E25" s="84"/>
      <c r="F25" s="85"/>
      <c r="G25" s="25"/>
      <c r="H25" s="82"/>
      <c r="I25" s="83"/>
      <c r="J25" s="84"/>
      <c r="K25" s="85"/>
      <c r="L25" s="25"/>
      <c r="M25" s="82"/>
      <c r="N25" s="83"/>
      <c r="O25" s="84"/>
      <c r="P25" s="85"/>
      <c r="Q25" s="25"/>
      <c r="R25" s="82"/>
      <c r="S25" s="83"/>
      <c r="T25" s="84"/>
      <c r="U25" s="85"/>
      <c r="V25" s="19"/>
    </row>
    <row r="26" spans="2:22" s="1" customFormat="1" ht="16.5" customHeight="1" x14ac:dyDescent="0.35">
      <c r="B26" s="14"/>
      <c r="C26" s="82"/>
      <c r="D26" s="83"/>
      <c r="E26" s="84"/>
      <c r="F26" s="85"/>
      <c r="G26" s="25"/>
      <c r="H26" s="82"/>
      <c r="I26" s="83"/>
      <c r="J26" s="84"/>
      <c r="K26" s="85"/>
      <c r="L26" s="25"/>
      <c r="M26" s="82"/>
      <c r="N26" s="83"/>
      <c r="O26" s="84"/>
      <c r="P26" s="85"/>
      <c r="Q26" s="25"/>
      <c r="R26" s="82"/>
      <c r="S26" s="83"/>
      <c r="T26" s="84"/>
      <c r="U26" s="85"/>
      <c r="V26" s="19"/>
    </row>
    <row r="27" spans="2:22" s="1" customFormat="1" ht="16.5" customHeight="1" x14ac:dyDescent="0.35">
      <c r="B27" s="14"/>
      <c r="C27" s="82"/>
      <c r="D27" s="83"/>
      <c r="E27" s="84"/>
      <c r="F27" s="85"/>
      <c r="G27" s="25"/>
      <c r="H27" s="82"/>
      <c r="I27" s="83"/>
      <c r="J27" s="84"/>
      <c r="K27" s="85"/>
      <c r="L27" s="25"/>
      <c r="M27" s="82"/>
      <c r="N27" s="83"/>
      <c r="O27" s="84"/>
      <c r="P27" s="85"/>
      <c r="Q27" s="25"/>
      <c r="R27" s="82"/>
      <c r="S27" s="83"/>
      <c r="T27" s="84"/>
      <c r="U27" s="85"/>
      <c r="V27" s="19"/>
    </row>
    <row r="28" spans="2:22" s="1" customFormat="1" ht="16.5" customHeight="1" x14ac:dyDescent="0.35">
      <c r="B28" s="14"/>
      <c r="C28" s="82"/>
      <c r="D28" s="83"/>
      <c r="E28" s="84"/>
      <c r="F28" s="85"/>
      <c r="G28" s="25"/>
      <c r="H28" s="82"/>
      <c r="I28" s="83"/>
      <c r="J28" s="84"/>
      <c r="K28" s="85"/>
      <c r="L28" s="25"/>
      <c r="M28" s="82"/>
      <c r="N28" s="83"/>
      <c r="O28" s="84"/>
      <c r="P28" s="85"/>
      <c r="Q28" s="25"/>
      <c r="R28" s="82"/>
      <c r="S28" s="83"/>
      <c r="T28" s="84"/>
      <c r="U28" s="85"/>
      <c r="V28" s="19"/>
    </row>
    <row r="29" spans="2:22" s="1" customFormat="1" ht="16.5" customHeight="1" x14ac:dyDescent="0.35">
      <c r="B29" s="14"/>
      <c r="C29" s="82"/>
      <c r="D29" s="83"/>
      <c r="E29" s="84"/>
      <c r="F29" s="85"/>
      <c r="G29" s="25"/>
      <c r="H29" s="82"/>
      <c r="I29" s="83"/>
      <c r="J29" s="84"/>
      <c r="K29" s="85"/>
      <c r="L29" s="25"/>
      <c r="M29" s="82"/>
      <c r="N29" s="83"/>
      <c r="O29" s="84"/>
      <c r="P29" s="85"/>
      <c r="Q29" s="25"/>
      <c r="R29" s="82"/>
      <c r="S29" s="83"/>
      <c r="T29" s="84"/>
      <c r="U29" s="85"/>
      <c r="V29" s="19"/>
    </row>
    <row r="30" spans="2:22" s="1" customFormat="1" ht="16.5" customHeight="1" x14ac:dyDescent="0.35">
      <c r="B30" s="14"/>
      <c r="C30" s="82"/>
      <c r="D30" s="83"/>
      <c r="E30" s="84"/>
      <c r="F30" s="85"/>
      <c r="G30" s="25"/>
      <c r="H30" s="82"/>
      <c r="I30" s="83"/>
      <c r="J30" s="84"/>
      <c r="K30" s="85"/>
      <c r="L30" s="25"/>
      <c r="M30" s="82"/>
      <c r="N30" s="83"/>
      <c r="O30" s="84"/>
      <c r="P30" s="85"/>
      <c r="Q30" s="25"/>
      <c r="R30" s="82"/>
      <c r="S30" s="83"/>
      <c r="T30" s="84"/>
      <c r="U30" s="85"/>
      <c r="V30" s="19"/>
    </row>
    <row r="31" spans="2:22" s="1" customFormat="1" ht="16.5" customHeight="1" x14ac:dyDescent="0.35">
      <c r="B31" s="14"/>
      <c r="C31" s="82"/>
      <c r="D31" s="83"/>
      <c r="E31" s="84"/>
      <c r="F31" s="85"/>
      <c r="G31" s="25"/>
      <c r="H31" s="82"/>
      <c r="I31" s="83"/>
      <c r="J31" s="84"/>
      <c r="K31" s="85"/>
      <c r="L31" s="25"/>
      <c r="M31" s="82"/>
      <c r="N31" s="83"/>
      <c r="O31" s="84"/>
      <c r="P31" s="85"/>
      <c r="Q31" s="25"/>
      <c r="R31" s="82"/>
      <c r="S31" s="83"/>
      <c r="T31" s="84"/>
      <c r="U31" s="85"/>
      <c r="V31" s="19"/>
    </row>
    <row r="32" spans="2:22" s="1" customFormat="1" ht="16.5" customHeight="1" x14ac:dyDescent="0.35">
      <c r="B32" s="14"/>
      <c r="C32" s="82"/>
      <c r="D32" s="83"/>
      <c r="E32" s="84"/>
      <c r="F32" s="85"/>
      <c r="G32" s="25"/>
      <c r="H32" s="82"/>
      <c r="I32" s="83"/>
      <c r="J32" s="84"/>
      <c r="K32" s="85"/>
      <c r="L32" s="25"/>
      <c r="M32" s="82"/>
      <c r="N32" s="83"/>
      <c r="O32" s="84"/>
      <c r="P32" s="85"/>
      <c r="Q32" s="25"/>
      <c r="R32" s="82"/>
      <c r="S32" s="83"/>
      <c r="T32" s="84"/>
      <c r="U32" s="85"/>
      <c r="V32" s="19"/>
    </row>
    <row r="33" spans="1:22" s="1" customFormat="1" ht="16.5" customHeight="1" x14ac:dyDescent="0.35">
      <c r="B33" s="14"/>
      <c r="C33" s="82"/>
      <c r="D33" s="83"/>
      <c r="E33" s="84"/>
      <c r="F33" s="85"/>
      <c r="G33" s="25"/>
      <c r="H33" s="82"/>
      <c r="I33" s="83"/>
      <c r="J33" s="84"/>
      <c r="K33" s="85"/>
      <c r="L33" s="25"/>
      <c r="M33" s="82"/>
      <c r="N33" s="83"/>
      <c r="O33" s="84"/>
      <c r="P33" s="85"/>
      <c r="Q33" s="25"/>
      <c r="R33" s="82"/>
      <c r="S33" s="83"/>
      <c r="T33" s="84"/>
      <c r="U33" s="85"/>
      <c r="V33" s="19"/>
    </row>
    <row r="34" spans="1:22" s="1" customFormat="1" ht="16.5" customHeight="1" thickBot="1" x14ac:dyDescent="0.4">
      <c r="B34" s="14"/>
      <c r="C34" s="86"/>
      <c r="D34" s="87"/>
      <c r="E34" s="88"/>
      <c r="F34" s="89"/>
      <c r="G34" s="25"/>
      <c r="H34" s="86"/>
      <c r="I34" s="87"/>
      <c r="J34" s="88"/>
      <c r="K34" s="89"/>
      <c r="L34" s="25"/>
      <c r="M34" s="86"/>
      <c r="N34" s="87"/>
      <c r="O34" s="88"/>
      <c r="P34" s="89"/>
      <c r="Q34" s="25"/>
      <c r="R34" s="86"/>
      <c r="S34" s="87"/>
      <c r="T34" s="88"/>
      <c r="U34" s="89"/>
      <c r="V34" s="19"/>
    </row>
    <row r="35" spans="1:22" s="1" customFormat="1" ht="8.15" customHeight="1" thickTop="1" x14ac:dyDescent="0.35">
      <c r="A35" s="20"/>
      <c r="B35" s="18"/>
      <c r="C35" s="25"/>
      <c r="D35" s="45"/>
      <c r="G35" s="25"/>
      <c r="H35" s="25"/>
      <c r="I35" s="45"/>
      <c r="L35" s="25"/>
      <c r="M35" s="25"/>
      <c r="N35" s="45"/>
      <c r="Q35" s="25"/>
      <c r="R35" s="25"/>
      <c r="S35" s="45"/>
      <c r="V35" s="19"/>
    </row>
    <row r="36" spans="1:22" s="1" customFormat="1" ht="8.15" customHeight="1" x14ac:dyDescent="0.35">
      <c r="A36" s="20"/>
      <c r="B36" s="90"/>
      <c r="C36" s="91"/>
      <c r="D36" s="92"/>
      <c r="E36" s="93"/>
      <c r="F36" s="93"/>
      <c r="G36" s="91"/>
      <c r="H36" s="91"/>
      <c r="I36" s="92"/>
      <c r="J36" s="93"/>
      <c r="K36" s="93"/>
      <c r="L36" s="91"/>
      <c r="M36" s="91"/>
      <c r="N36" s="92"/>
      <c r="O36" s="93"/>
      <c r="P36" s="93"/>
      <c r="Q36" s="91"/>
      <c r="R36" s="91"/>
      <c r="S36" s="92"/>
      <c r="T36" s="93"/>
      <c r="U36" s="93"/>
      <c r="V36" s="94"/>
    </row>
    <row r="37" spans="1:22" s="1" customFormat="1" ht="40.15" customHeight="1" x14ac:dyDescent="0.35">
      <c r="B37" s="14"/>
      <c r="C37" s="95"/>
      <c r="D37" s="96" t="s">
        <v>100</v>
      </c>
      <c r="E37" s="97"/>
      <c r="F37" s="97"/>
      <c r="G37" s="91"/>
      <c r="H37" s="98"/>
      <c r="I37" s="99"/>
      <c r="J37" s="97"/>
      <c r="K37" s="97"/>
      <c r="L37" s="91"/>
      <c r="M37" s="98"/>
      <c r="N37" s="99"/>
      <c r="O37" s="93"/>
      <c r="P37" s="93"/>
      <c r="Q37" s="93"/>
      <c r="R37" s="93"/>
      <c r="S37" s="93"/>
      <c r="T37" s="97"/>
      <c r="U37" s="100"/>
      <c r="V37" s="19"/>
    </row>
    <row r="38" spans="1:22" s="1" customFormat="1" ht="16.5" customHeight="1" x14ac:dyDescent="0.35">
      <c r="B38" s="14"/>
      <c r="C38" s="101"/>
      <c r="D38" s="102" t="s">
        <v>101</v>
      </c>
      <c r="E38" s="93"/>
      <c r="F38" s="93"/>
      <c r="G38" s="93"/>
      <c r="H38" s="93"/>
      <c r="I38" s="93"/>
      <c r="J38" s="93"/>
      <c r="K38" s="93"/>
      <c r="L38" s="91"/>
      <c r="M38" s="103"/>
      <c r="O38" s="102" t="s">
        <v>102</v>
      </c>
      <c r="P38" s="93"/>
      <c r="Q38" s="93"/>
      <c r="R38" s="93"/>
      <c r="S38" s="93"/>
      <c r="T38" s="97"/>
      <c r="U38" s="104"/>
      <c r="V38" s="19"/>
    </row>
    <row r="39" spans="1:22" s="1" customFormat="1" ht="16.5" customHeight="1" x14ac:dyDescent="0.35">
      <c r="B39" s="14"/>
      <c r="C39" s="101"/>
      <c r="D39" s="105" t="s">
        <v>103</v>
      </c>
      <c r="E39" s="30"/>
      <c r="F39" s="30"/>
      <c r="G39" s="25"/>
      <c r="H39" s="10"/>
      <c r="I39" s="29"/>
      <c r="J39" s="106" t="str" vm="17">
        <f>IF(E10&lt;&gt;"",E10,"")</f>
        <v>S</v>
      </c>
      <c r="K39" s="106" t="str" vm="18">
        <f>IF(F10&lt;&gt;"",F10,"")</f>
        <v>C</v>
      </c>
      <c r="L39" s="25"/>
      <c r="M39" s="107"/>
      <c r="N39" s="29"/>
      <c r="O39" s="108"/>
      <c r="S39" s="187" t="s">
        <v>104</v>
      </c>
      <c r="T39" s="188"/>
      <c r="U39" s="109"/>
      <c r="V39" s="19"/>
    </row>
    <row r="40" spans="1:22" s="1" customFormat="1" ht="16.5" customHeight="1" x14ac:dyDescent="0.35">
      <c r="B40" s="14"/>
      <c r="C40" s="101"/>
      <c r="D40" s="105"/>
      <c r="E40" s="30"/>
      <c r="F40" s="30"/>
      <c r="G40" s="25"/>
      <c r="H40" s="10"/>
      <c r="I40" s="29"/>
      <c r="J40" s="110">
        <f>IF(J39="S",0.0526,IF(J39="M",0.1412,""))</f>
        <v>5.2600000000000001E-2</v>
      </c>
      <c r="K40" s="110">
        <f>IF(K39="C",0.2366,"")</f>
        <v>0.2366</v>
      </c>
      <c r="L40" s="25"/>
      <c r="M40" s="107"/>
      <c r="N40" s="29"/>
      <c r="O40" s="108"/>
      <c r="R40" s="30"/>
      <c r="S40" s="111" t="s">
        <v>105</v>
      </c>
      <c r="T40" s="112" t="s" vm="1">
        <v>106</v>
      </c>
      <c r="U40" s="109"/>
      <c r="V40" s="19"/>
    </row>
    <row r="41" spans="1:22" s="1" customFormat="1" ht="16.5" customHeight="1" thickBot="1" x14ac:dyDescent="0.4">
      <c r="B41" s="14"/>
      <c r="C41" s="101"/>
      <c r="D41" s="105"/>
      <c r="E41" s="30"/>
      <c r="F41" s="30"/>
      <c r="G41" s="25"/>
      <c r="H41" s="10"/>
      <c r="I41" s="29"/>
      <c r="J41" s="30"/>
      <c r="K41" s="30"/>
      <c r="L41" s="25"/>
      <c r="M41" s="107"/>
      <c r="N41" s="29"/>
      <c r="O41" s="108"/>
      <c r="R41" s="106" t="s" vm="2">
        <v>107</v>
      </c>
      <c r="S41" s="113">
        <v>1</v>
      </c>
      <c r="T41" s="113">
        <v>1</v>
      </c>
      <c r="U41" s="109"/>
      <c r="V41" s="19"/>
    </row>
    <row r="42" spans="1:22" s="1" customFormat="1" ht="16.5" customHeight="1" thickTop="1" thickBot="1" x14ac:dyDescent="0.4">
      <c r="B42" s="14"/>
      <c r="C42" s="101"/>
      <c r="D42" s="105" t="s">
        <v>108</v>
      </c>
      <c r="E42" s="30"/>
      <c r="F42" s="30"/>
      <c r="G42" s="25"/>
      <c r="H42" s="10"/>
      <c r="I42" s="29"/>
      <c r="J42" s="189" vm="3">
        <v>1.7758</v>
      </c>
      <c r="K42" s="190"/>
      <c r="L42" s="25"/>
      <c r="M42" s="107"/>
      <c r="N42" s="29"/>
      <c r="O42" s="108"/>
      <c r="R42" s="114" t="s" vm="4">
        <v>109</v>
      </c>
      <c r="S42" s="115">
        <v>0.91879999999999995</v>
      </c>
      <c r="T42" s="115">
        <v>0.92519999999999991</v>
      </c>
      <c r="U42" s="109"/>
      <c r="V42" s="19"/>
    </row>
    <row r="43" spans="1:22" s="1" customFormat="1" ht="16.5" customHeight="1" thickTop="1" thickBot="1" x14ac:dyDescent="0.4">
      <c r="B43" s="14"/>
      <c r="C43" s="101"/>
      <c r="D43" s="116"/>
      <c r="E43" s="117"/>
      <c r="F43" s="117"/>
      <c r="G43" s="41"/>
      <c r="H43" s="42"/>
      <c r="I43" s="118"/>
      <c r="J43" s="117"/>
      <c r="K43" s="117"/>
      <c r="L43" s="41"/>
      <c r="M43" s="119"/>
      <c r="N43" s="29"/>
      <c r="O43" s="108"/>
      <c r="R43" s="114" t="s" vm="5">
        <v>110</v>
      </c>
      <c r="S43" s="115">
        <v>0.83700000000000008</v>
      </c>
      <c r="T43" s="115">
        <v>0.85140000000000005</v>
      </c>
      <c r="U43" s="109"/>
      <c r="V43" s="19"/>
    </row>
    <row r="44" spans="1:22" s="1" customFormat="1" ht="16.5" customHeight="1" thickTop="1" thickBot="1" x14ac:dyDescent="0.4">
      <c r="A44" s="20"/>
      <c r="B44" s="14"/>
      <c r="C44" s="101"/>
      <c r="D44" s="191" t="s">
        <v>111</v>
      </c>
      <c r="E44" s="192"/>
      <c r="F44" s="192"/>
      <c r="G44" s="192"/>
      <c r="H44" s="192"/>
      <c r="I44" s="192"/>
      <c r="J44" s="192"/>
      <c r="K44" s="192"/>
      <c r="L44" s="192"/>
      <c r="M44" s="193"/>
      <c r="N44" s="105"/>
      <c r="O44" s="108"/>
      <c r="R44" s="114" t="s" vm="6">
        <v>112</v>
      </c>
      <c r="S44" s="115">
        <v>0.75470000000000004</v>
      </c>
      <c r="T44" s="115">
        <v>0.77729999999999999</v>
      </c>
      <c r="U44" s="109"/>
      <c r="V44" s="19"/>
    </row>
    <row r="45" spans="1:22" s="1" customFormat="1" ht="16.5" customHeight="1" thickTop="1" thickBot="1" x14ac:dyDescent="0.4">
      <c r="A45" s="20"/>
      <c r="B45" s="14"/>
      <c r="C45" s="101"/>
      <c r="D45" s="194"/>
      <c r="E45" s="195"/>
      <c r="F45" s="195"/>
      <c r="G45" s="195"/>
      <c r="H45" s="195"/>
      <c r="I45" s="195"/>
      <c r="J45" s="195"/>
      <c r="K45" s="195"/>
      <c r="L45" s="195"/>
      <c r="M45" s="196"/>
      <c r="N45" s="105"/>
      <c r="O45" s="108"/>
      <c r="R45" s="114" t="s" vm="7">
        <v>113</v>
      </c>
      <c r="S45" s="115">
        <v>0.67110000000000003</v>
      </c>
      <c r="T45" s="115">
        <v>0.70209999999999995</v>
      </c>
      <c r="U45" s="109"/>
      <c r="V45" s="19"/>
    </row>
    <row r="46" spans="1:22" s="1" customFormat="1" ht="16.5" customHeight="1" thickTop="1" thickBot="1" x14ac:dyDescent="0.4">
      <c r="A46" s="20"/>
      <c r="B46" s="14"/>
      <c r="C46" s="101"/>
      <c r="D46" s="194"/>
      <c r="E46" s="195"/>
      <c r="F46" s="195"/>
      <c r="G46" s="195"/>
      <c r="H46" s="195"/>
      <c r="I46" s="195"/>
      <c r="J46" s="195"/>
      <c r="K46" s="195"/>
      <c r="L46" s="195"/>
      <c r="M46" s="196"/>
      <c r="N46" s="105"/>
      <c r="O46" s="108"/>
      <c r="R46" s="114" t="s" vm="8">
        <v>114</v>
      </c>
      <c r="S46" s="115">
        <v>0.58820000000000006</v>
      </c>
      <c r="T46" s="115">
        <v>0.56830000000000003</v>
      </c>
      <c r="U46" s="109"/>
      <c r="V46" s="19"/>
    </row>
    <row r="47" spans="1:22" s="1" customFormat="1" ht="16.5" customHeight="1" thickTop="1" thickBot="1" x14ac:dyDescent="0.4">
      <c r="A47" s="20"/>
      <c r="B47" s="14"/>
      <c r="C47" s="101"/>
      <c r="D47" s="194"/>
      <c r="E47" s="195"/>
      <c r="F47" s="195"/>
      <c r="G47" s="195"/>
      <c r="H47" s="195"/>
      <c r="I47" s="195"/>
      <c r="J47" s="195"/>
      <c r="K47" s="195"/>
      <c r="L47" s="195"/>
      <c r="M47" s="196"/>
      <c r="N47" s="105"/>
      <c r="O47" s="108"/>
      <c r="R47" s="114" t="s" vm="9">
        <v>115</v>
      </c>
      <c r="S47" s="115">
        <v>0.50539999999999996</v>
      </c>
      <c r="T47" s="115">
        <v>0.49270000000000003</v>
      </c>
      <c r="U47" s="109"/>
      <c r="V47" s="19"/>
    </row>
    <row r="48" spans="1:22" s="1" customFormat="1" ht="16.5" customHeight="1" thickTop="1" thickBot="1" x14ac:dyDescent="0.4">
      <c r="A48" s="20"/>
      <c r="B48" s="14"/>
      <c r="C48" s="101"/>
      <c r="D48" s="194"/>
      <c r="E48" s="195"/>
      <c r="F48" s="195"/>
      <c r="G48" s="195"/>
      <c r="H48" s="195"/>
      <c r="I48" s="195"/>
      <c r="J48" s="195"/>
      <c r="K48" s="195"/>
      <c r="L48" s="195"/>
      <c r="M48" s="196"/>
      <c r="N48" s="105"/>
      <c r="O48" s="108"/>
      <c r="R48" s="114" t="s" vm="10">
        <v>116</v>
      </c>
      <c r="S48" s="115">
        <v>0.42130000000000001</v>
      </c>
      <c r="T48" s="115">
        <v>0.41820000000000002</v>
      </c>
      <c r="U48" s="109"/>
      <c r="V48" s="19"/>
    </row>
    <row r="49" spans="1:22" s="1" customFormat="1" ht="16.5" customHeight="1" thickTop="1" thickBot="1" x14ac:dyDescent="0.4">
      <c r="A49" s="20"/>
      <c r="B49" s="14"/>
      <c r="C49" s="101"/>
      <c r="D49" s="194"/>
      <c r="E49" s="195"/>
      <c r="F49" s="195"/>
      <c r="G49" s="195"/>
      <c r="H49" s="195"/>
      <c r="I49" s="195"/>
      <c r="J49" s="195"/>
      <c r="K49" s="195"/>
      <c r="L49" s="195"/>
      <c r="M49" s="196"/>
      <c r="N49" s="105"/>
      <c r="O49" s="108"/>
      <c r="R49" s="114" t="s" vm="11">
        <v>117</v>
      </c>
      <c r="S49" s="115">
        <v>0.33850000000000002</v>
      </c>
      <c r="T49" s="115">
        <v>0.34409999999999996</v>
      </c>
      <c r="U49" s="109"/>
      <c r="V49" s="19"/>
    </row>
    <row r="50" spans="1:22" s="1" customFormat="1" ht="16.5" customHeight="1" thickTop="1" thickBot="1" x14ac:dyDescent="0.4">
      <c r="A50" s="20"/>
      <c r="B50" s="14"/>
      <c r="C50" s="101"/>
      <c r="D50" s="194"/>
      <c r="E50" s="195"/>
      <c r="F50" s="195"/>
      <c r="G50" s="195"/>
      <c r="H50" s="195"/>
      <c r="I50" s="195"/>
      <c r="J50" s="195"/>
      <c r="K50" s="195"/>
      <c r="L50" s="195"/>
      <c r="M50" s="196"/>
      <c r="N50" s="105"/>
      <c r="O50" s="108"/>
      <c r="R50" s="114" t="s" vm="12">
        <v>118</v>
      </c>
      <c r="S50" s="115">
        <v>0.25209999999999999</v>
      </c>
      <c r="T50" s="115">
        <v>0.26519999999999999</v>
      </c>
      <c r="U50" s="109"/>
      <c r="V50" s="19"/>
    </row>
    <row r="51" spans="1:22" s="1" customFormat="1" ht="16.5" customHeight="1" thickTop="1" thickBot="1" x14ac:dyDescent="0.4">
      <c r="A51" s="20"/>
      <c r="B51" s="14"/>
      <c r="C51" s="101"/>
      <c r="D51" s="194"/>
      <c r="E51" s="195"/>
      <c r="F51" s="195"/>
      <c r="G51" s="195"/>
      <c r="H51" s="195"/>
      <c r="I51" s="195"/>
      <c r="J51" s="195"/>
      <c r="K51" s="195"/>
      <c r="L51" s="195"/>
      <c r="M51" s="196"/>
      <c r="N51" s="105"/>
      <c r="O51" s="108"/>
      <c r="R51" s="114" t="s" vm="13">
        <v>119</v>
      </c>
      <c r="S51" s="115">
        <v>0.17059999999999997</v>
      </c>
      <c r="T51" s="115">
        <v>0.19020000000000001</v>
      </c>
      <c r="U51" s="109"/>
      <c r="V51" s="19"/>
    </row>
    <row r="52" spans="1:22" s="1" customFormat="1" ht="16.5" customHeight="1" thickTop="1" x14ac:dyDescent="0.35">
      <c r="A52" s="20"/>
      <c r="B52" s="14"/>
      <c r="C52" s="101"/>
      <c r="D52" s="194"/>
      <c r="E52" s="195"/>
      <c r="F52" s="195"/>
      <c r="G52" s="195"/>
      <c r="H52" s="195"/>
      <c r="I52" s="195"/>
      <c r="J52" s="195"/>
      <c r="K52" s="195"/>
      <c r="L52" s="195"/>
      <c r="M52" s="196"/>
      <c r="N52" s="120"/>
      <c r="O52" s="108"/>
      <c r="R52" s="121" t="s" vm="14">
        <v>120</v>
      </c>
      <c r="S52" s="115">
        <v>8.5600000000000009E-2</v>
      </c>
      <c r="T52" s="115">
        <v>0.1142</v>
      </c>
      <c r="U52" s="109"/>
      <c r="V52" s="19"/>
    </row>
    <row r="53" spans="1:22" s="1" customFormat="1" ht="16.5" customHeight="1" x14ac:dyDescent="0.35">
      <c r="A53" s="20"/>
      <c r="B53" s="14"/>
      <c r="C53" s="101"/>
      <c r="D53" s="197"/>
      <c r="E53" s="198"/>
      <c r="F53" s="198"/>
      <c r="G53" s="198"/>
      <c r="H53" s="198"/>
      <c r="I53" s="198"/>
      <c r="J53" s="198"/>
      <c r="K53" s="198"/>
      <c r="L53" s="198"/>
      <c r="M53" s="199"/>
      <c r="N53" s="120"/>
      <c r="O53" s="40"/>
      <c r="P53" s="117"/>
      <c r="Q53" s="41"/>
      <c r="R53" s="42"/>
      <c r="S53" s="118"/>
      <c r="T53" s="117"/>
      <c r="U53" s="122"/>
      <c r="V53" s="19"/>
    </row>
    <row r="54" spans="1:22" s="1" customFormat="1" ht="16.5" customHeight="1" x14ac:dyDescent="0.35">
      <c r="A54" s="20"/>
      <c r="B54" s="14"/>
      <c r="C54" s="101"/>
      <c r="D54" s="29"/>
      <c r="E54" s="30"/>
      <c r="F54" s="30"/>
      <c r="G54" s="25"/>
      <c r="H54" s="10"/>
      <c r="I54" s="29"/>
      <c r="J54" s="30"/>
      <c r="K54" s="30"/>
      <c r="L54" s="25"/>
      <c r="M54" s="10"/>
      <c r="N54" s="29"/>
      <c r="O54" s="30"/>
      <c r="P54" s="30"/>
      <c r="Q54" s="25"/>
      <c r="R54" s="10"/>
      <c r="S54" s="29"/>
      <c r="T54" s="30"/>
      <c r="U54" s="123"/>
      <c r="V54" s="19"/>
    </row>
    <row r="55" spans="1:22" s="1" customFormat="1" ht="16.5" customHeight="1" x14ac:dyDescent="0.35">
      <c r="A55" s="20"/>
      <c r="B55" s="14"/>
      <c r="C55" s="101"/>
      <c r="D55" s="29"/>
      <c r="E55" s="30"/>
      <c r="F55" s="30"/>
      <c r="G55" s="25"/>
      <c r="H55" s="10"/>
      <c r="I55" s="29"/>
      <c r="J55" s="30"/>
      <c r="K55" s="30"/>
      <c r="L55" s="25"/>
      <c r="M55" s="10"/>
      <c r="N55" s="29"/>
      <c r="O55" s="30"/>
      <c r="P55" s="30"/>
      <c r="Q55" s="25"/>
      <c r="R55" s="10"/>
      <c r="S55" s="29"/>
      <c r="T55" s="30"/>
      <c r="U55" s="123"/>
      <c r="V55" s="19"/>
    </row>
    <row r="56" spans="1:22" s="1" customFormat="1" ht="24" customHeight="1" thickBot="1" x14ac:dyDescent="0.4">
      <c r="A56" s="20"/>
      <c r="B56" s="14"/>
      <c r="C56" s="124"/>
      <c r="D56" s="125" t="s">
        <v>121</v>
      </c>
      <c r="E56" s="93"/>
      <c r="F56" s="93"/>
      <c r="G56" s="93"/>
      <c r="H56" s="93"/>
      <c r="I56" s="93"/>
      <c r="J56" s="93"/>
      <c r="K56" s="93"/>
      <c r="L56" s="93"/>
      <c r="M56" s="93"/>
      <c r="N56" s="93"/>
      <c r="O56" s="93"/>
      <c r="P56" s="93"/>
      <c r="Q56" s="93"/>
      <c r="R56" s="93"/>
      <c r="S56" s="93"/>
      <c r="T56" s="93"/>
      <c r="U56" s="126"/>
      <c r="V56" s="19"/>
    </row>
    <row r="57" spans="1:22" s="1" customFormat="1" ht="35.15" customHeight="1" thickTop="1" thickBot="1" x14ac:dyDescent="0.4">
      <c r="B57" s="14"/>
      <c r="C57" s="108"/>
      <c r="D57" s="200" t="s">
        <v>122</v>
      </c>
      <c r="E57" s="201"/>
      <c r="F57" s="201"/>
      <c r="G57" s="201"/>
      <c r="H57" s="201"/>
      <c r="I57" s="201"/>
      <c r="J57" s="201"/>
      <c r="K57" s="201"/>
      <c r="L57" s="201"/>
      <c r="M57" s="201"/>
      <c r="N57" s="201"/>
      <c r="O57" s="201"/>
      <c r="P57" s="201"/>
      <c r="Q57" s="201"/>
      <c r="R57" s="201"/>
      <c r="S57" s="201"/>
      <c r="T57" s="202"/>
      <c r="U57" s="127"/>
      <c r="V57" s="19"/>
    </row>
    <row r="58" spans="1:22" s="1" customFormat="1" ht="16.5" customHeight="1" thickTop="1" x14ac:dyDescent="0.35">
      <c r="A58" s="20"/>
      <c r="B58" s="14"/>
      <c r="C58" s="108"/>
      <c r="U58" s="127"/>
      <c r="V58" s="19"/>
    </row>
    <row r="59" spans="1:22" s="1" customFormat="1" ht="16.5" customHeight="1" x14ac:dyDescent="0.35">
      <c r="A59" s="20"/>
      <c r="B59" s="14"/>
      <c r="C59" s="108"/>
      <c r="U59" s="127"/>
      <c r="V59" s="19"/>
    </row>
    <row r="60" spans="1:22" s="1" customFormat="1" ht="16.5" customHeight="1" x14ac:dyDescent="0.35">
      <c r="A60" s="20"/>
      <c r="B60" s="14"/>
      <c r="C60" s="128"/>
      <c r="D60" s="29" t="s">
        <v>123</v>
      </c>
      <c r="E60" s="30"/>
      <c r="F60" s="129" t="s" vm="8">
        <v>114</v>
      </c>
      <c r="G60" s="25"/>
      <c r="H60" s="10"/>
      <c r="I60" s="29" t="s">
        <v>124</v>
      </c>
      <c r="J60" s="129" t="str" vm="17">
        <f>$E$10</f>
        <v>S</v>
      </c>
      <c r="K60" s="30"/>
      <c r="L60" s="25"/>
      <c r="M60" s="10"/>
      <c r="N60" s="29"/>
      <c r="O60" s="30"/>
      <c r="P60" s="30"/>
      <c r="Q60" s="25"/>
      <c r="R60" s="10"/>
      <c r="S60" s="29"/>
      <c r="T60" s="30"/>
      <c r="U60" s="109"/>
      <c r="V60" s="19"/>
    </row>
    <row r="61" spans="1:22" s="1" customFormat="1" ht="16.5" customHeight="1" x14ac:dyDescent="0.35">
      <c r="A61" s="20"/>
      <c r="B61" s="14"/>
      <c r="C61" s="128"/>
      <c r="D61" s="29"/>
      <c r="E61" s="30"/>
      <c r="F61" s="130"/>
      <c r="G61" s="25"/>
      <c r="H61" s="10"/>
      <c r="I61" s="29"/>
      <c r="J61" s="29"/>
      <c r="K61" s="30"/>
      <c r="L61" s="25"/>
      <c r="M61" s="10"/>
      <c r="N61" s="29"/>
      <c r="O61" s="30"/>
      <c r="P61" s="30"/>
      <c r="Q61" s="25"/>
      <c r="R61" s="10"/>
      <c r="S61" s="29"/>
      <c r="T61" s="30"/>
      <c r="U61" s="109"/>
      <c r="V61" s="19"/>
    </row>
    <row r="62" spans="1:22" s="1" customFormat="1" ht="16.5" customHeight="1" x14ac:dyDescent="0.35">
      <c r="A62" s="20"/>
      <c r="B62" s="14"/>
      <c r="C62" s="128"/>
      <c r="D62" s="29" t="s">
        <v>17</v>
      </c>
      <c r="E62" s="131" t="s">
        <v>105</v>
      </c>
      <c r="F62" s="132" t="s" vm="1">
        <v>106</v>
      </c>
      <c r="G62" s="25"/>
      <c r="H62" s="10"/>
      <c r="I62" s="29" t="s">
        <v>17</v>
      </c>
      <c r="J62" s="131" t="s">
        <v>105</v>
      </c>
      <c r="K62" s="132" t="s" vm="1">
        <v>106</v>
      </c>
      <c r="L62" s="25"/>
      <c r="M62" s="10"/>
      <c r="N62" s="29" t="s">
        <v>17</v>
      </c>
      <c r="O62" s="131" t="s">
        <v>105</v>
      </c>
      <c r="P62" s="132" t="s" vm="1">
        <v>106</v>
      </c>
      <c r="Q62" s="25"/>
      <c r="R62" s="10"/>
      <c r="S62" s="29" t="s">
        <v>17</v>
      </c>
      <c r="T62" s="131" t="s">
        <v>105</v>
      </c>
      <c r="U62" s="132" t="s" vm="1">
        <v>106</v>
      </c>
      <c r="V62" s="19"/>
    </row>
    <row r="63" spans="1:22" s="1" customFormat="1" ht="16.5" customHeight="1" x14ac:dyDescent="0.35">
      <c r="A63" s="20"/>
      <c r="B63" s="14"/>
      <c r="C63" s="133" t="s">
        <v>125</v>
      </c>
      <c r="D63" s="134" t="str" vm="224">
        <f>$D$11</f>
        <v>A11</v>
      </c>
      <c r="E63" s="135">
        <f>IFERROR(ROUND(VLOOKUP(F60,R41:T52,2,FALSE)*VLOOKUP(D63,D11:F34,IF(J60="S",2,3),FALSE),0),"")</f>
        <v>38170</v>
      </c>
      <c r="F63" s="85">
        <f>IFERROR(ROUND(VLOOKUP(F60,R41:T52,3,FALSE)*VLOOKUP(D63,D11:F34,IF(J60="S",2,3),FALSE),0),"")</f>
        <v>36878</v>
      </c>
      <c r="G63" s="25"/>
      <c r="H63" s="136" t="s" vm="15">
        <v>29</v>
      </c>
      <c r="I63" s="134" t="str" vm="228">
        <f>$I$11</f>
        <v>BA1</v>
      </c>
      <c r="J63" s="84">
        <f>IFERROR(ROUND(VLOOKUP($F$60,$R$41:$T$52,2,FALSE)*VLOOKUP($I63,$I$11:$K$25,IF($J$60="S",2,3),FALSE),0),"")</f>
        <v>30088</v>
      </c>
      <c r="K63" s="85">
        <f>IFERROR(ROUND(VLOOKUP($F$60,$R$41:$T$52,3,FALSE)*VLOOKUP($I63,$I$11:$K$25,IF($J$60="S",2,3),FALSE),0),"")</f>
        <v>29070</v>
      </c>
      <c r="L63" s="25"/>
      <c r="M63" s="136" t="s" vm="16">
        <v>23</v>
      </c>
      <c r="N63" s="134" t="str" vm="232">
        <f>$N$11</f>
        <v>AA.CA1</v>
      </c>
      <c r="O63" s="84">
        <f>IFERROR(ROUND(VLOOKUP($F$60,$R$41:$T$52,2,FALSE)*VLOOKUP($N63,$N$11:$P$24,IF($J$60="S",2,3),FALSE),0),"")</f>
        <v>26331</v>
      </c>
      <c r="P63" s="85">
        <f>IFERROR(ROUND(VLOOKUP($F$60,$R$41:$T$52,3,FALSE)*VLOOKUP($N63,$N$11:$P$24,IF($J$60="S",2,3),FALSE),0),"")</f>
        <v>25440</v>
      </c>
      <c r="Q63" s="25"/>
      <c r="R63" s="136" t="s">
        <v>32</v>
      </c>
      <c r="S63" s="134" t="str" vm="236">
        <f>$S$11</f>
        <v>DA1</v>
      </c>
      <c r="T63" s="84">
        <f>IFERROR(ROUND(VLOOKUP($F$60,$R$41:$T$52,2,FALSE)*VLOOKUP($S63,$S$11:$U$23,IF($J$60="S",2,3),FALSE),0),"")</f>
        <v>21026</v>
      </c>
      <c r="U63" s="137">
        <f>IFERROR(ROUND(VLOOKUP($F$60,$R$41:$T$52,3,FALSE)*VLOOKUP($S63,$S$11:$U$23,IF($J$60="S",2,3),FALSE),0),"")</f>
        <v>20315</v>
      </c>
      <c r="V63" s="19"/>
    </row>
    <row r="64" spans="1:22" s="1" customFormat="1" ht="16.5" customHeight="1" x14ac:dyDescent="0.35">
      <c r="A64" s="20"/>
      <c r="B64" s="14"/>
      <c r="C64" s="128"/>
      <c r="D64" s="29"/>
      <c r="E64" s="30"/>
      <c r="F64" s="30"/>
      <c r="G64" s="25"/>
      <c r="H64" s="10"/>
      <c r="I64" s="29"/>
      <c r="J64" s="30"/>
      <c r="K64" s="30"/>
      <c r="L64" s="25"/>
      <c r="M64" s="10"/>
      <c r="N64" s="29"/>
      <c r="O64" s="30"/>
      <c r="P64" s="30"/>
      <c r="Q64" s="25"/>
      <c r="R64" s="10"/>
      <c r="S64" s="29"/>
      <c r="T64" s="30"/>
      <c r="U64" s="109"/>
      <c r="V64" s="19"/>
    </row>
    <row r="65" spans="1:40" s="1" customFormat="1" ht="16.5" customHeight="1" x14ac:dyDescent="0.35">
      <c r="A65" s="20"/>
      <c r="B65" s="14"/>
      <c r="C65" s="128"/>
      <c r="D65" s="29"/>
      <c r="E65" s="30"/>
      <c r="F65" s="30"/>
      <c r="G65" s="25"/>
      <c r="H65" s="10"/>
      <c r="I65" s="29"/>
      <c r="J65" s="30"/>
      <c r="K65" s="30"/>
      <c r="L65" s="25"/>
      <c r="M65" s="10"/>
      <c r="N65" s="29"/>
      <c r="O65" s="30"/>
      <c r="P65" s="30"/>
      <c r="Q65" s="25"/>
      <c r="R65" s="10"/>
      <c r="S65" s="29"/>
      <c r="T65" s="30"/>
      <c r="U65" s="109"/>
      <c r="V65" s="19"/>
    </row>
    <row r="66" spans="1:40" s="1" customFormat="1" ht="16.5" customHeight="1" x14ac:dyDescent="0.35">
      <c r="A66" s="20"/>
      <c r="B66" s="14"/>
      <c r="C66" s="138"/>
      <c r="D66" s="118"/>
      <c r="E66" s="117"/>
      <c r="F66" s="117"/>
      <c r="G66" s="41"/>
      <c r="H66" s="42"/>
      <c r="I66" s="118"/>
      <c r="J66" s="117"/>
      <c r="K66" s="117"/>
      <c r="L66" s="41"/>
      <c r="M66" s="42"/>
      <c r="N66" s="118"/>
      <c r="O66" s="117"/>
      <c r="P66" s="117"/>
      <c r="Q66" s="41"/>
      <c r="R66" s="42"/>
      <c r="S66" s="118"/>
      <c r="T66" s="117"/>
      <c r="U66" s="122"/>
      <c r="V66" s="19"/>
    </row>
    <row r="67" spans="1:40" s="1" customFormat="1" ht="8.15" customHeight="1" x14ac:dyDescent="0.35">
      <c r="A67" s="20"/>
      <c r="B67" s="18"/>
      <c r="C67" s="25"/>
      <c r="D67" s="45"/>
      <c r="G67" s="25"/>
      <c r="H67" s="25"/>
      <c r="I67" s="45"/>
      <c r="L67" s="25"/>
      <c r="M67" s="25"/>
      <c r="N67" s="45"/>
      <c r="Q67" s="25"/>
      <c r="R67" s="25"/>
      <c r="S67" s="45"/>
      <c r="V67" s="19"/>
    </row>
    <row r="68" spans="1:40" s="1" customFormat="1" ht="8.15" customHeight="1" x14ac:dyDescent="0.35">
      <c r="A68" s="20"/>
      <c r="B68" s="50"/>
      <c r="C68" s="139"/>
      <c r="D68" s="140"/>
      <c r="E68" s="141"/>
      <c r="F68" s="141"/>
      <c r="G68" s="139"/>
      <c r="H68" s="139"/>
      <c r="I68" s="140"/>
      <c r="J68" s="141"/>
      <c r="K68" s="141"/>
      <c r="L68" s="139"/>
      <c r="M68" s="139"/>
      <c r="N68" s="140"/>
      <c r="O68" s="141"/>
      <c r="P68" s="141"/>
      <c r="Q68" s="139"/>
      <c r="R68" s="139"/>
      <c r="S68" s="140"/>
      <c r="T68" s="141"/>
      <c r="U68" s="141"/>
      <c r="V68" s="54"/>
    </row>
    <row r="69" spans="1:40" ht="12" customHeight="1" x14ac:dyDescent="0.35">
      <c r="F69" s="57"/>
      <c r="G69" s="58"/>
      <c r="H69" s="59"/>
      <c r="I69" s="60"/>
      <c r="J69" s="57"/>
      <c r="K69" s="57"/>
      <c r="L69" s="58"/>
      <c r="M69" s="59"/>
      <c r="N69" s="60"/>
      <c r="O69" s="57"/>
      <c r="P69" s="57"/>
      <c r="Q69" s="58"/>
      <c r="R69" s="59"/>
      <c r="S69" s="60"/>
      <c r="T69" s="57"/>
      <c r="U69" s="57"/>
      <c r="AK69" s="20"/>
      <c r="AL69" s="20"/>
      <c r="AM69" s="20"/>
      <c r="AN69" s="20"/>
    </row>
    <row r="70" spans="1:40" ht="12" customHeight="1" x14ac:dyDescent="0.35">
      <c r="F70" s="57"/>
      <c r="G70" s="58"/>
      <c r="H70" s="59"/>
      <c r="I70" s="60"/>
      <c r="J70" s="57"/>
      <c r="K70" s="57"/>
      <c r="L70" s="58"/>
      <c r="M70" s="59"/>
      <c r="N70" s="60"/>
      <c r="O70" s="57"/>
      <c r="P70" s="57"/>
      <c r="Q70" s="58"/>
      <c r="R70" s="59"/>
      <c r="S70" s="60"/>
      <c r="T70" s="57"/>
      <c r="U70" s="57"/>
      <c r="AK70" s="20"/>
      <c r="AL70" s="20"/>
      <c r="AM70" s="20"/>
      <c r="AN70" s="20"/>
    </row>
    <row r="71" spans="1:40" ht="12" customHeight="1" x14ac:dyDescent="0.35">
      <c r="F71" s="57"/>
      <c r="G71" s="61"/>
      <c r="H71" s="25"/>
      <c r="I71" s="1"/>
      <c r="J71" s="57"/>
      <c r="K71" s="57"/>
      <c r="L71" s="61"/>
      <c r="M71" s="25"/>
      <c r="N71" s="1"/>
      <c r="O71" s="57"/>
      <c r="P71" s="57"/>
      <c r="Q71" s="61"/>
      <c r="R71" s="25"/>
      <c r="S71" s="1"/>
      <c r="T71" s="57"/>
      <c r="U71" s="57"/>
      <c r="AK71" s="20"/>
      <c r="AL71" s="20"/>
      <c r="AM71" s="20"/>
      <c r="AN71" s="20"/>
    </row>
    <row r="72" spans="1:40" ht="12" customHeight="1" x14ac:dyDescent="0.3">
      <c r="F72" s="57"/>
      <c r="G72" s="62"/>
      <c r="H72" s="63"/>
      <c r="I72" s="64"/>
      <c r="J72" s="57"/>
      <c r="K72" s="57"/>
      <c r="L72" s="62"/>
      <c r="M72" s="63"/>
      <c r="N72" s="64"/>
      <c r="O72" s="57"/>
      <c r="P72" s="57"/>
      <c r="Q72" s="62"/>
      <c r="R72" s="63"/>
      <c r="S72" s="64"/>
      <c r="T72" s="57"/>
      <c r="U72" s="57"/>
      <c r="AK72" s="20"/>
      <c r="AL72" s="20"/>
      <c r="AM72" s="20"/>
      <c r="AN72" s="20"/>
    </row>
    <row r="73" spans="1:40" ht="12" customHeight="1" x14ac:dyDescent="0.3">
      <c r="F73" s="57"/>
      <c r="G73" s="62"/>
      <c r="H73" s="63"/>
      <c r="I73" s="64"/>
      <c r="J73" s="57"/>
      <c r="K73" s="57"/>
      <c r="L73" s="62"/>
      <c r="M73" s="63"/>
      <c r="N73" s="64"/>
      <c r="O73" s="57"/>
      <c r="P73" s="57"/>
      <c r="Q73" s="62"/>
      <c r="R73" s="63"/>
      <c r="S73" s="64"/>
      <c r="T73" s="57"/>
      <c r="U73" s="57"/>
      <c r="AK73" s="20"/>
      <c r="AL73" s="20"/>
      <c r="AM73" s="20"/>
      <c r="AN73" s="20"/>
    </row>
    <row r="74" spans="1:40" ht="12" customHeight="1" x14ac:dyDescent="0.35">
      <c r="F74" s="57"/>
      <c r="H74" s="25"/>
      <c r="I74" s="45"/>
      <c r="J74" s="57"/>
      <c r="K74" s="57"/>
      <c r="M74" s="25"/>
      <c r="N74" s="45"/>
      <c r="O74" s="57"/>
      <c r="P74" s="57"/>
      <c r="R74" s="25"/>
      <c r="S74" s="45"/>
      <c r="T74" s="57"/>
      <c r="U74" s="57"/>
      <c r="AK74" s="20"/>
      <c r="AL74" s="20"/>
      <c r="AM74" s="20"/>
      <c r="AN74" s="20"/>
    </row>
    <row r="75" spans="1:40" s="11" customFormat="1" ht="15" customHeight="1" x14ac:dyDescent="0.35">
      <c r="C75" s="10"/>
      <c r="D75" s="38"/>
      <c r="E75" s="57"/>
      <c r="F75" s="57"/>
      <c r="H75" s="10"/>
      <c r="I75" s="38"/>
      <c r="J75" s="57"/>
      <c r="K75" s="57"/>
      <c r="M75" s="10"/>
      <c r="N75" s="38"/>
      <c r="O75" s="57"/>
      <c r="P75" s="57"/>
      <c r="R75" s="10"/>
      <c r="S75" s="38"/>
      <c r="T75" s="57"/>
      <c r="U75" s="57"/>
    </row>
    <row r="76" spans="1:40" s="13" customFormat="1" ht="15" customHeight="1" x14ac:dyDescent="0.3">
      <c r="A76" s="65"/>
      <c r="C76" s="15"/>
      <c r="D76" s="16"/>
      <c r="E76" s="57"/>
      <c r="F76" s="57"/>
      <c r="H76" s="15"/>
      <c r="I76" s="16"/>
      <c r="J76" s="57"/>
      <c r="K76" s="57"/>
      <c r="M76" s="15"/>
      <c r="N76" s="16"/>
      <c r="O76" s="57"/>
      <c r="P76" s="57"/>
      <c r="R76" s="15"/>
      <c r="S76" s="16"/>
      <c r="T76" s="57"/>
      <c r="U76" s="57"/>
    </row>
    <row r="77" spans="1:40" x14ac:dyDescent="0.3">
      <c r="A77" s="65"/>
    </row>
    <row r="79" spans="1:40" ht="15" customHeight="1" x14ac:dyDescent="0.3">
      <c r="A79" s="65"/>
      <c r="C79" s="25"/>
      <c r="D79" s="45"/>
      <c r="E79" s="1"/>
      <c r="F79" s="1"/>
      <c r="G79" s="1"/>
      <c r="H79" s="25"/>
      <c r="I79" s="45"/>
      <c r="J79" s="1"/>
      <c r="K79" s="1"/>
      <c r="L79" s="1"/>
      <c r="M79" s="25"/>
      <c r="N79" s="45"/>
      <c r="O79" s="1"/>
      <c r="P79" s="1"/>
      <c r="Q79" s="1"/>
      <c r="R79" s="25"/>
      <c r="S79" s="45"/>
      <c r="T79" s="1"/>
      <c r="U79" s="1"/>
      <c r="AK79" s="20"/>
      <c r="AL79" s="20"/>
      <c r="AM79" s="20"/>
      <c r="AN79" s="20"/>
    </row>
    <row r="80" spans="1:40" s="1" customFormat="1" ht="15" customHeight="1" x14ac:dyDescent="0.3">
      <c r="A80" s="65"/>
      <c r="C80" s="25"/>
      <c r="D80" s="45"/>
      <c r="H80" s="25"/>
      <c r="I80" s="45"/>
      <c r="M80" s="25"/>
      <c r="N80" s="45"/>
      <c r="R80" s="25"/>
      <c r="S80" s="45"/>
    </row>
    <row r="81" spans="1:19" s="1" customFormat="1" ht="15" customHeight="1" x14ac:dyDescent="0.3">
      <c r="A81" s="64"/>
      <c r="C81" s="25"/>
      <c r="D81" s="45"/>
      <c r="H81" s="25"/>
      <c r="I81" s="45"/>
      <c r="M81" s="25"/>
      <c r="N81" s="45"/>
      <c r="R81" s="25"/>
      <c r="S81" s="45"/>
    </row>
    <row r="82" spans="1:19" s="1" customFormat="1" x14ac:dyDescent="0.35">
      <c r="A82" s="20"/>
      <c r="C82" s="25"/>
      <c r="D82" s="45"/>
      <c r="G82" s="25"/>
      <c r="H82" s="25"/>
      <c r="I82" s="45"/>
      <c r="L82" s="25"/>
      <c r="M82" s="25"/>
      <c r="N82" s="45"/>
      <c r="Q82" s="25"/>
      <c r="R82" s="25"/>
      <c r="S82" s="45"/>
    </row>
    <row r="83" spans="1:19" s="1" customFormat="1" x14ac:dyDescent="0.35">
      <c r="A83" s="20"/>
      <c r="C83" s="25"/>
      <c r="D83" s="45"/>
      <c r="G83" s="25"/>
      <c r="H83" s="25"/>
      <c r="I83" s="45"/>
      <c r="L83" s="25"/>
      <c r="M83" s="25"/>
      <c r="N83" s="45"/>
      <c r="Q83" s="25"/>
      <c r="R83" s="25"/>
      <c r="S83" s="45"/>
    </row>
    <row r="84" spans="1:19" s="1" customFormat="1" x14ac:dyDescent="0.35">
      <c r="A84" s="20"/>
      <c r="C84" s="25"/>
      <c r="D84" s="45"/>
      <c r="G84" s="25"/>
      <c r="H84" s="25"/>
      <c r="I84" s="45"/>
      <c r="L84" s="25"/>
      <c r="M84" s="25"/>
      <c r="N84" s="45"/>
      <c r="Q84" s="25"/>
      <c r="R84" s="25"/>
      <c r="S84" s="45"/>
    </row>
    <row r="85" spans="1:19" s="1" customFormat="1" x14ac:dyDescent="0.35">
      <c r="A85" s="20"/>
      <c r="C85" s="25"/>
      <c r="D85" s="45"/>
      <c r="G85" s="25"/>
      <c r="H85" s="25"/>
      <c r="I85" s="45"/>
      <c r="L85" s="25"/>
      <c r="M85" s="25"/>
      <c r="N85" s="45"/>
      <c r="Q85" s="25"/>
      <c r="R85" s="25"/>
      <c r="S85" s="45"/>
    </row>
    <row r="86" spans="1:19" s="1" customFormat="1" x14ac:dyDescent="0.35">
      <c r="A86" s="20"/>
      <c r="C86" s="25"/>
      <c r="D86" s="45"/>
      <c r="G86" s="25"/>
      <c r="H86" s="25"/>
      <c r="I86" s="45"/>
      <c r="L86" s="25"/>
      <c r="M86" s="25"/>
      <c r="N86" s="45"/>
      <c r="Q86" s="25"/>
      <c r="R86" s="25"/>
      <c r="S86" s="45"/>
    </row>
    <row r="87" spans="1:19" s="1" customFormat="1" x14ac:dyDescent="0.35">
      <c r="A87" s="20"/>
      <c r="C87" s="25"/>
      <c r="D87" s="45"/>
      <c r="G87" s="25"/>
      <c r="H87" s="25"/>
      <c r="I87" s="45"/>
      <c r="L87" s="25"/>
      <c r="M87" s="25"/>
      <c r="N87" s="45"/>
      <c r="Q87" s="25"/>
      <c r="R87" s="25"/>
      <c r="S87" s="45"/>
    </row>
    <row r="88" spans="1:19" s="1" customFormat="1" x14ac:dyDescent="0.35">
      <c r="A88" s="20"/>
      <c r="C88" s="25"/>
      <c r="D88" s="45"/>
      <c r="G88" s="25"/>
      <c r="H88" s="25"/>
      <c r="I88" s="45"/>
      <c r="L88" s="25"/>
      <c r="M88" s="25"/>
      <c r="N88" s="45"/>
      <c r="Q88" s="25"/>
      <c r="R88" s="25"/>
      <c r="S88" s="45"/>
    </row>
    <row r="89" spans="1:19" s="1" customFormat="1" x14ac:dyDescent="0.35">
      <c r="A89" s="20"/>
      <c r="C89" s="25"/>
      <c r="D89" s="45"/>
      <c r="G89" s="25"/>
      <c r="H89" s="25"/>
      <c r="I89" s="45"/>
      <c r="L89" s="25"/>
      <c r="M89" s="25"/>
      <c r="N89" s="45"/>
      <c r="Q89" s="25"/>
      <c r="R89" s="25"/>
      <c r="S89" s="45"/>
    </row>
    <row r="90" spans="1:19" s="1" customFormat="1" x14ac:dyDescent="0.35">
      <c r="A90" s="20"/>
      <c r="C90" s="25"/>
      <c r="D90" s="45"/>
      <c r="G90" s="25"/>
      <c r="H90" s="25"/>
      <c r="I90" s="45"/>
      <c r="L90" s="25"/>
      <c r="M90" s="25"/>
      <c r="N90" s="45"/>
      <c r="Q90" s="25"/>
      <c r="R90" s="25"/>
      <c r="S90" s="45"/>
    </row>
    <row r="91" spans="1:19" s="1" customFormat="1" x14ac:dyDescent="0.35">
      <c r="A91" s="20"/>
      <c r="C91" s="25"/>
      <c r="D91" s="45"/>
      <c r="G91" s="25"/>
      <c r="H91" s="25"/>
      <c r="I91" s="45"/>
      <c r="L91" s="25"/>
      <c r="M91" s="25"/>
      <c r="N91" s="45"/>
      <c r="Q91" s="25"/>
      <c r="R91" s="25"/>
      <c r="S91" s="45"/>
    </row>
    <row r="92" spans="1:19" s="1" customFormat="1" x14ac:dyDescent="0.35">
      <c r="A92" s="20"/>
      <c r="C92" s="25"/>
      <c r="D92" s="45"/>
      <c r="G92" s="25"/>
      <c r="H92" s="25"/>
      <c r="I92" s="45"/>
      <c r="L92" s="25"/>
      <c r="M92" s="25"/>
      <c r="N92" s="45"/>
      <c r="Q92" s="25"/>
      <c r="R92" s="25"/>
      <c r="S92" s="45"/>
    </row>
    <row r="93" spans="1:19" s="1" customFormat="1" x14ac:dyDescent="0.35">
      <c r="A93" s="20"/>
      <c r="C93" s="25"/>
      <c r="D93" s="45"/>
      <c r="G93" s="25"/>
      <c r="H93" s="25"/>
      <c r="I93" s="45"/>
      <c r="L93" s="25"/>
      <c r="M93" s="25"/>
      <c r="N93" s="45"/>
      <c r="Q93" s="25"/>
      <c r="R93" s="25"/>
      <c r="S93" s="45"/>
    </row>
    <row r="94" spans="1:19" s="1" customFormat="1" x14ac:dyDescent="0.35">
      <c r="A94" s="20"/>
      <c r="C94" s="25"/>
      <c r="D94" s="45"/>
      <c r="G94" s="25"/>
      <c r="H94" s="25"/>
      <c r="I94" s="45"/>
      <c r="L94" s="25"/>
      <c r="M94" s="25"/>
      <c r="N94" s="45"/>
      <c r="Q94" s="25"/>
      <c r="R94" s="25"/>
      <c r="S94" s="45"/>
    </row>
    <row r="95" spans="1:19" s="1" customFormat="1" x14ac:dyDescent="0.35">
      <c r="A95" s="20"/>
      <c r="C95" s="25"/>
      <c r="D95" s="45"/>
      <c r="G95" s="25"/>
      <c r="H95" s="25"/>
      <c r="I95" s="45"/>
      <c r="L95" s="25"/>
      <c r="M95" s="25"/>
      <c r="N95" s="45"/>
      <c r="Q95" s="25"/>
      <c r="R95" s="25"/>
      <c r="S95" s="45"/>
    </row>
    <row r="96" spans="1:19" s="1" customFormat="1" x14ac:dyDescent="0.35">
      <c r="A96" s="20"/>
      <c r="C96" s="25"/>
      <c r="D96" s="45"/>
      <c r="G96" s="25"/>
      <c r="H96" s="25"/>
      <c r="I96" s="45"/>
      <c r="L96" s="25"/>
      <c r="M96" s="25"/>
      <c r="N96" s="45"/>
      <c r="Q96" s="25"/>
      <c r="R96" s="25"/>
      <c r="S96" s="45"/>
    </row>
    <row r="97" spans="1:19" s="1" customFormat="1" x14ac:dyDescent="0.35">
      <c r="A97" s="20"/>
      <c r="C97" s="25"/>
      <c r="D97" s="45"/>
      <c r="G97" s="25"/>
      <c r="H97" s="25"/>
      <c r="I97" s="45"/>
      <c r="L97" s="25"/>
      <c r="M97" s="25"/>
      <c r="N97" s="45"/>
      <c r="Q97" s="25"/>
      <c r="R97" s="25"/>
      <c r="S97" s="45"/>
    </row>
    <row r="98" spans="1:19" s="1" customFormat="1" x14ac:dyDescent="0.35">
      <c r="A98" s="20"/>
      <c r="C98" s="25"/>
      <c r="D98" s="45"/>
      <c r="G98" s="25"/>
      <c r="H98" s="25"/>
      <c r="I98" s="45"/>
      <c r="L98" s="25"/>
      <c r="M98" s="25"/>
      <c r="N98" s="45"/>
      <c r="Q98" s="25"/>
      <c r="R98" s="25"/>
      <c r="S98" s="45"/>
    </row>
    <row r="99" spans="1:19" s="1" customFormat="1" x14ac:dyDescent="0.35">
      <c r="A99" s="20"/>
      <c r="C99" s="25"/>
      <c r="D99" s="45"/>
      <c r="G99" s="25"/>
      <c r="H99" s="25"/>
      <c r="I99" s="45"/>
      <c r="L99" s="25"/>
      <c r="M99" s="25"/>
      <c r="N99" s="45"/>
      <c r="Q99" s="25"/>
      <c r="R99" s="25"/>
      <c r="S99" s="45"/>
    </row>
    <row r="100" spans="1:19" s="1" customFormat="1" x14ac:dyDescent="0.35">
      <c r="A100" s="20"/>
      <c r="C100" s="25"/>
      <c r="D100" s="45"/>
      <c r="G100" s="25"/>
      <c r="H100" s="25"/>
      <c r="I100" s="45"/>
      <c r="L100" s="25"/>
      <c r="M100" s="25"/>
      <c r="N100" s="45"/>
      <c r="Q100" s="25"/>
      <c r="R100" s="25"/>
      <c r="S100" s="45"/>
    </row>
    <row r="101" spans="1:19" s="1" customFormat="1" x14ac:dyDescent="0.35">
      <c r="A101" s="20"/>
      <c r="C101" s="25"/>
      <c r="D101" s="45"/>
      <c r="G101" s="25"/>
      <c r="H101" s="25"/>
      <c r="I101" s="45"/>
      <c r="L101" s="25"/>
      <c r="M101" s="25"/>
      <c r="N101" s="45"/>
      <c r="Q101" s="25"/>
      <c r="R101" s="25"/>
      <c r="S101" s="45"/>
    </row>
    <row r="102" spans="1:19" s="1" customFormat="1" x14ac:dyDescent="0.35">
      <c r="A102" s="20"/>
      <c r="C102" s="25"/>
      <c r="D102" s="45"/>
      <c r="G102" s="25"/>
      <c r="H102" s="25"/>
      <c r="I102" s="45"/>
      <c r="L102" s="25"/>
      <c r="M102" s="25"/>
      <c r="N102" s="45"/>
      <c r="Q102" s="25"/>
      <c r="R102" s="25"/>
      <c r="S102" s="45"/>
    </row>
    <row r="103" spans="1:19" s="1" customFormat="1" x14ac:dyDescent="0.35">
      <c r="A103" s="20"/>
      <c r="C103" s="25"/>
      <c r="D103" s="45"/>
      <c r="G103" s="25"/>
      <c r="H103" s="25"/>
      <c r="I103" s="45"/>
      <c r="L103" s="25"/>
      <c r="M103" s="25"/>
      <c r="N103" s="45"/>
      <c r="Q103" s="25"/>
      <c r="R103" s="25"/>
      <c r="S103" s="45"/>
    </row>
    <row r="104" spans="1:19" s="1" customFormat="1" x14ac:dyDescent="0.35">
      <c r="A104" s="20"/>
      <c r="C104" s="25"/>
      <c r="D104" s="45"/>
      <c r="G104" s="25"/>
      <c r="H104" s="25"/>
      <c r="I104" s="45"/>
      <c r="L104" s="25"/>
      <c r="M104" s="25"/>
      <c r="N104" s="45"/>
      <c r="Q104" s="25"/>
      <c r="R104" s="25"/>
      <c r="S104" s="45"/>
    </row>
    <row r="105" spans="1:19" s="1" customFormat="1" x14ac:dyDescent="0.35">
      <c r="A105" s="20"/>
      <c r="C105" s="25"/>
      <c r="D105" s="45"/>
      <c r="G105" s="25"/>
      <c r="H105" s="25"/>
      <c r="I105" s="45"/>
      <c r="L105" s="25"/>
      <c r="M105" s="25"/>
      <c r="N105" s="45"/>
      <c r="Q105" s="25"/>
      <c r="R105" s="25"/>
      <c r="S105" s="45"/>
    </row>
    <row r="106" spans="1:19" s="1" customFormat="1" x14ac:dyDescent="0.35">
      <c r="A106" s="20"/>
      <c r="C106" s="25"/>
      <c r="D106" s="45"/>
      <c r="G106" s="25"/>
      <c r="H106" s="25"/>
      <c r="I106" s="45"/>
      <c r="L106" s="25"/>
      <c r="M106" s="25"/>
      <c r="N106" s="45"/>
      <c r="Q106" s="25"/>
      <c r="R106" s="25"/>
      <c r="S106" s="45"/>
    </row>
    <row r="107" spans="1:19" s="1" customFormat="1" x14ac:dyDescent="0.35">
      <c r="A107" s="20"/>
      <c r="C107" s="25"/>
      <c r="D107" s="45"/>
      <c r="G107" s="25"/>
      <c r="H107" s="25"/>
      <c r="I107" s="45"/>
      <c r="L107" s="25"/>
      <c r="M107" s="25"/>
      <c r="N107" s="45"/>
      <c r="Q107" s="25"/>
      <c r="R107" s="25"/>
      <c r="S107" s="45"/>
    </row>
    <row r="108" spans="1:19" s="1" customFormat="1" x14ac:dyDescent="0.35">
      <c r="A108" s="20"/>
      <c r="C108" s="25"/>
      <c r="D108" s="45"/>
      <c r="G108" s="25"/>
      <c r="H108" s="25"/>
      <c r="I108" s="45"/>
      <c r="L108" s="25"/>
      <c r="M108" s="25"/>
      <c r="N108" s="45"/>
      <c r="Q108" s="25"/>
      <c r="R108" s="25"/>
      <c r="S108" s="45"/>
    </row>
    <row r="109" spans="1:19" s="1" customFormat="1" x14ac:dyDescent="0.35">
      <c r="A109" s="20"/>
      <c r="C109" s="25"/>
      <c r="D109" s="45"/>
      <c r="G109" s="25"/>
      <c r="H109" s="25"/>
      <c r="I109" s="45"/>
      <c r="L109" s="25"/>
      <c r="M109" s="25"/>
      <c r="N109" s="45"/>
      <c r="Q109" s="25"/>
      <c r="R109" s="25"/>
      <c r="S109" s="45"/>
    </row>
    <row r="110" spans="1:19" s="1" customFormat="1" x14ac:dyDescent="0.35">
      <c r="A110" s="20"/>
      <c r="C110" s="25"/>
      <c r="D110" s="45"/>
      <c r="G110" s="25"/>
      <c r="H110" s="25"/>
      <c r="I110" s="45"/>
      <c r="L110" s="25"/>
      <c r="M110" s="25"/>
      <c r="N110" s="45"/>
      <c r="Q110" s="25"/>
      <c r="R110" s="25"/>
      <c r="S110" s="45"/>
    </row>
    <row r="111" spans="1:19" s="1" customFormat="1" x14ac:dyDescent="0.35">
      <c r="A111" s="20"/>
      <c r="C111" s="25"/>
      <c r="D111" s="45"/>
      <c r="G111" s="25"/>
      <c r="H111" s="25"/>
      <c r="I111" s="45"/>
      <c r="L111" s="25"/>
      <c r="M111" s="25"/>
      <c r="N111" s="45"/>
      <c r="Q111" s="25"/>
      <c r="R111" s="25"/>
      <c r="S111" s="45"/>
    </row>
    <row r="112" spans="1:19" s="1" customFormat="1" x14ac:dyDescent="0.35">
      <c r="A112" s="20"/>
      <c r="C112" s="25"/>
      <c r="D112" s="45"/>
      <c r="G112" s="25"/>
      <c r="H112" s="25"/>
      <c r="I112" s="45"/>
      <c r="L112" s="25"/>
      <c r="M112" s="25"/>
      <c r="N112" s="45"/>
      <c r="Q112" s="25"/>
      <c r="R112" s="25"/>
      <c r="S112" s="45"/>
    </row>
    <row r="113" spans="1:19" s="1" customFormat="1" x14ac:dyDescent="0.35">
      <c r="A113" s="20"/>
      <c r="C113" s="25"/>
      <c r="D113" s="45"/>
      <c r="G113" s="25"/>
      <c r="H113" s="25"/>
      <c r="I113" s="45"/>
      <c r="L113" s="25"/>
      <c r="M113" s="25"/>
      <c r="N113" s="45"/>
      <c r="Q113" s="25"/>
      <c r="R113" s="25"/>
      <c r="S113" s="45"/>
    </row>
    <row r="980" spans="974:974" x14ac:dyDescent="0.35">
      <c r="AKL980" s="20">
        <v>0</v>
      </c>
    </row>
  </sheetData>
  <sheetProtection algorithmName="SHA-512" hashValue="Z0Rle+7WCCrLMmjnA1Bl04aklEYzPDRlg8K4jIrahjbZG7o11ePIS7yP/b/F9Wc95omdzM+Slrw9qNmpmobCJQ==" saltValue="UpFIr1FBhRAuTFVJiwQI2A==" spinCount="100000" sheet="1" objects="1" scenarios="1"/>
  <mergeCells count="12">
    <mergeCell ref="S39:T39"/>
    <mergeCell ref="J42:K42"/>
    <mergeCell ref="D44:M53"/>
    <mergeCell ref="D57:T57"/>
    <mergeCell ref="C2:F2"/>
    <mergeCell ref="H2:K2"/>
    <mergeCell ref="M2:P2"/>
    <mergeCell ref="T2:U2"/>
    <mergeCell ref="E4:F4"/>
    <mergeCell ref="J4:K4"/>
    <mergeCell ref="O4:P4"/>
    <mergeCell ref="T4:U4"/>
  </mergeCells>
  <dataValidations count="8">
    <dataValidation type="list" showInputMessage="1" showErrorMessage="1" sqref="F60" xr:uid="{DD2A3471-7B1B-4142-954E-0980F033EF67}">
      <formula1>$R$41:$R$52</formula1>
    </dataValidation>
    <dataValidation type="list" allowBlank="1" showInputMessage="1" showErrorMessage="1" sqref="S63" xr:uid="{5C234672-67B8-44AF-B64A-081222976791}">
      <formula1>$S$11:$S$23</formula1>
    </dataValidation>
    <dataValidation type="list" allowBlank="1" showInputMessage="1" showErrorMessage="1" sqref="N63" xr:uid="{D9637E23-1464-447B-B05D-E439C8090D9A}">
      <formula1>$N$11:$N$24</formula1>
    </dataValidation>
    <dataValidation type="list" allowBlank="1" showInputMessage="1" showErrorMessage="1" sqref="I63" xr:uid="{80A0560E-3BBC-4A9A-BADA-0508524C5ACD}">
      <formula1>$I$11:$I$25</formula1>
    </dataValidation>
    <dataValidation type="list" showInputMessage="1" showErrorMessage="1" sqref="J60" xr:uid="{9E72E50F-A68C-4402-AA32-FB02E321C355}">
      <formula1>$E$10:$F$10</formula1>
    </dataValidation>
    <dataValidation type="list" allowBlank="1" showInputMessage="1" showErrorMessage="1" sqref="D63" xr:uid="{9D20EF96-0C1E-44E3-8785-D560C7210239}">
      <formula1>$D$11:$D$34</formula1>
    </dataValidation>
    <dataValidation type="list" showInputMessage="1" showErrorMessage="1" sqref="J61" xr:uid="{AE05551F-FB0E-47CD-B7A7-8A990543913F}">
      <formula1>"scales"</formula1>
    </dataValidation>
    <dataValidation type="list" allowBlank="1" showInputMessage="1" showErrorMessage="1" sqref="H72:I73 M72:N73 R72:S73" xr:uid="{A955970C-BD5A-45A6-825E-336993975348}">
      <formula1>#REF!</formula1>
    </dataValidation>
  </dataValidations>
  <pageMargins left="0.70866141732283472" right="0.70866141732283472" top="0.94488188976377963" bottom="0.74803149606299213" header="0.31496062992125984" footer="0.31496062992125984"/>
  <pageSetup paperSize="8" fitToHeight="2" orientation="portrait" r:id="rId1"/>
  <headerFooter>
    <oddHeader>&amp;L&amp;G&amp;C&amp;"Segoe UI,Normal"&amp;K007F9FCost indicator catalog
RM 202112&amp;R&amp;"Segoe UI,Normal"&amp;K007F9F&amp;D</oddHeader>
    <oddFooter>&amp;L&amp;"Segoe UI,Normal"&amp;K007F9F&amp;F&amp;C&amp;"Segoe UI,Normal"&amp;K007F9F&amp;A&amp;R&amp;"Segoe UI,Normal"&amp;K007F9F&amp;P/&amp;N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7DCD8-A17C-4E81-9659-B1D6FDD9465C}">
  <sheetPr codeName="Feuil52">
    <tabColor theme="7"/>
  </sheetPr>
  <dimension ref="A1:AKN981"/>
  <sheetViews>
    <sheetView view="pageLayout" zoomScaleNormal="100" zoomScaleSheetLayoutView="100" workbookViewId="0">
      <selection activeCell="C2" sqref="C2:F2"/>
    </sheetView>
  </sheetViews>
  <sheetFormatPr defaultColWidth="11.26953125" defaultRowHeight="12" x14ac:dyDescent="0.35"/>
  <cols>
    <col min="1" max="1" width="8.54296875" style="20" customWidth="1"/>
    <col min="2" max="2" width="0.54296875" style="1" customWidth="1"/>
    <col min="3" max="3" width="4.453125" style="55" customWidth="1"/>
    <col min="4" max="4" width="6.7265625" style="56" customWidth="1"/>
    <col min="5" max="6" width="7.1796875" style="20" customWidth="1"/>
    <col min="7" max="7" width="0.54296875" style="25" customWidth="1"/>
    <col min="8" max="8" width="4.453125" style="55" customWidth="1"/>
    <col min="9" max="9" width="6.7265625" style="56" customWidth="1"/>
    <col min="10" max="11" width="7.1796875" style="20" customWidth="1"/>
    <col min="12" max="12" width="0.54296875" style="25" customWidth="1"/>
    <col min="13" max="13" width="4.453125" style="55" customWidth="1"/>
    <col min="14" max="14" width="6.7265625" style="56" customWidth="1"/>
    <col min="15" max="16" width="7.1796875" style="20" customWidth="1"/>
    <col min="17" max="17" width="0.54296875" style="25" customWidth="1"/>
    <col min="18" max="18" width="4.453125" style="55" customWidth="1"/>
    <col min="19" max="19" width="6.7265625" style="56" customWidth="1"/>
    <col min="20" max="21" width="7.1796875" style="20" customWidth="1"/>
    <col min="22" max="22" width="0.54296875" style="1" customWidth="1"/>
    <col min="23" max="42" width="11.26953125" style="1"/>
    <col min="43" max="16384" width="11.26953125" style="20"/>
  </cols>
  <sheetData>
    <row r="1" spans="1:976" s="1" customFormat="1" ht="10.15" customHeight="1" x14ac:dyDescent="0.35">
      <c r="B1" s="2"/>
      <c r="C1" s="3"/>
      <c r="D1" s="4"/>
      <c r="E1" s="5"/>
      <c r="F1" s="5"/>
      <c r="G1" s="6"/>
      <c r="H1" s="3"/>
      <c r="I1" s="4"/>
      <c r="J1" s="5"/>
      <c r="K1" s="5"/>
      <c r="L1" s="6"/>
      <c r="M1" s="3"/>
      <c r="N1" s="4"/>
      <c r="O1" s="5"/>
      <c r="P1" s="5"/>
      <c r="Q1" s="6"/>
      <c r="R1" s="3"/>
      <c r="S1" s="4"/>
      <c r="T1" s="5"/>
      <c r="U1" s="5"/>
      <c r="V1" s="7"/>
    </row>
    <row r="2" spans="1:976" s="11" customFormat="1" ht="18" customHeight="1" x14ac:dyDescent="0.35">
      <c r="A2" s="8"/>
      <c r="B2" s="9"/>
      <c r="C2" s="203" t="s">
        <v>12</v>
      </c>
      <c r="D2" s="204"/>
      <c r="E2" s="204"/>
      <c r="F2" s="205"/>
      <c r="G2" s="10"/>
      <c r="H2" s="203" t="s">
        <v>13</v>
      </c>
      <c r="I2" s="204"/>
      <c r="J2" s="204"/>
      <c r="K2" s="205"/>
      <c r="L2" s="10"/>
      <c r="M2" s="206" t="s">
        <v>14</v>
      </c>
      <c r="N2" s="207"/>
      <c r="O2" s="207"/>
      <c r="P2" s="208"/>
      <c r="Q2" s="10"/>
      <c r="S2" s="66" t="s">
        <v>15</v>
      </c>
      <c r="T2" s="209">
        <v>44568.618819444448</v>
      </c>
      <c r="U2" s="209"/>
      <c r="V2" s="12"/>
    </row>
    <row r="3" spans="1:976" s="13" customFormat="1" ht="4.1500000000000004" customHeight="1" thickBot="1" x14ac:dyDescent="0.4">
      <c r="B3" s="14"/>
      <c r="C3" s="15"/>
      <c r="D3" s="16"/>
      <c r="G3" s="15"/>
      <c r="H3" s="15"/>
      <c r="I3" s="16"/>
      <c r="L3" s="15"/>
      <c r="M3" s="15"/>
      <c r="N3" s="16"/>
      <c r="Q3" s="15"/>
      <c r="R3" s="15"/>
      <c r="S3" s="16"/>
      <c r="V3" s="17"/>
    </row>
    <row r="4" spans="1:976" s="1" customFormat="1" ht="14.15" customHeight="1" thickTop="1" thickBot="1" x14ac:dyDescent="0.4">
      <c r="B4" s="18"/>
      <c r="C4" s="67" t="s">
        <v>16</v>
      </c>
      <c r="D4" s="67" t="s">
        <v>17</v>
      </c>
      <c r="E4" s="210" t="s">
        <v>18</v>
      </c>
      <c r="F4" s="211"/>
      <c r="G4" s="15"/>
      <c r="H4" s="67" t="s">
        <v>16</v>
      </c>
      <c r="I4" s="67" t="s">
        <v>17</v>
      </c>
      <c r="J4" s="210" t="s">
        <v>18</v>
      </c>
      <c r="K4" s="211"/>
      <c r="L4" s="15"/>
      <c r="M4" s="142" t="s">
        <v>16</v>
      </c>
      <c r="N4" s="67" t="s">
        <v>17</v>
      </c>
      <c r="O4" s="210" t="s">
        <v>18</v>
      </c>
      <c r="P4" s="211"/>
      <c r="Q4" s="15"/>
      <c r="R4" s="142" t="s">
        <v>16</v>
      </c>
      <c r="S4" s="67" t="s">
        <v>17</v>
      </c>
      <c r="T4" s="210" t="s">
        <v>18</v>
      </c>
      <c r="U4" s="211"/>
      <c r="V4" s="19"/>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c r="AKJ4" s="20"/>
      <c r="AKK4" s="20"/>
      <c r="AKL4" s="20"/>
      <c r="AKM4" s="20"/>
      <c r="AKN4" s="20"/>
    </row>
    <row r="5" spans="1:976" s="1" customFormat="1" ht="4.1500000000000004" customHeight="1" thickTop="1" x14ac:dyDescent="0.35">
      <c r="B5" s="18"/>
      <c r="C5" s="15"/>
      <c r="D5" s="16"/>
      <c r="E5" s="15"/>
      <c r="F5" s="15"/>
      <c r="G5" s="15"/>
      <c r="H5" s="15"/>
      <c r="I5" s="16"/>
      <c r="J5" s="15"/>
      <c r="K5" s="15"/>
      <c r="L5" s="15"/>
      <c r="M5" s="15"/>
      <c r="N5" s="16"/>
      <c r="O5" s="15"/>
      <c r="P5" s="15"/>
      <c r="Q5" s="15"/>
      <c r="R5" s="15"/>
      <c r="S5" s="16"/>
      <c r="T5" s="15"/>
      <c r="U5" s="15"/>
      <c r="V5" s="19"/>
    </row>
    <row r="6" spans="1:976" s="1" customFormat="1" ht="13" x14ac:dyDescent="0.35">
      <c r="B6" s="18"/>
      <c r="C6" s="143" t="s">
        <v>19</v>
      </c>
      <c r="D6" s="144"/>
      <c r="E6" s="144"/>
      <c r="F6" s="144"/>
      <c r="G6" s="144"/>
      <c r="H6" s="144"/>
      <c r="I6" s="144"/>
      <c r="J6" s="144"/>
      <c r="K6" s="144"/>
      <c r="L6" s="144"/>
      <c r="M6" s="144"/>
      <c r="N6" s="144"/>
      <c r="O6" s="144"/>
      <c r="P6" s="144"/>
      <c r="Q6" s="144"/>
      <c r="R6" s="144"/>
      <c r="S6" s="144"/>
      <c r="T6" s="144"/>
      <c r="U6" s="145"/>
      <c r="V6" s="19"/>
    </row>
    <row r="7" spans="1:976" s="1" customFormat="1" ht="4.1500000000000004" customHeight="1" thickBot="1" x14ac:dyDescent="0.4">
      <c r="B7" s="18"/>
      <c r="C7" s="15"/>
      <c r="D7" s="16"/>
      <c r="E7" s="15"/>
      <c r="F7" s="15"/>
      <c r="G7" s="15"/>
      <c r="H7" s="15"/>
      <c r="I7" s="16"/>
      <c r="J7" s="15"/>
      <c r="K7" s="15"/>
      <c r="L7" s="15"/>
      <c r="M7" s="15"/>
      <c r="N7" s="16"/>
      <c r="O7" s="15"/>
      <c r="P7" s="15"/>
      <c r="Q7" s="15"/>
      <c r="R7" s="15"/>
      <c r="S7" s="16"/>
      <c r="T7" s="15"/>
      <c r="U7" s="15"/>
      <c r="V7" s="19"/>
    </row>
    <row r="8" spans="1:976" s="1" customFormat="1" ht="14" thickTop="1" thickBot="1" x14ac:dyDescent="0.4">
      <c r="B8" s="18"/>
      <c r="C8" s="70" t="s">
        <v>176</v>
      </c>
      <c r="D8" s="71"/>
      <c r="E8" s="71"/>
      <c r="F8" s="71"/>
      <c r="G8" s="71"/>
      <c r="H8" s="71"/>
      <c r="I8" s="71"/>
      <c r="J8" s="71"/>
      <c r="K8" s="71"/>
      <c r="L8" s="71"/>
      <c r="M8" s="71"/>
      <c r="N8" s="71"/>
      <c r="O8" s="71"/>
      <c r="P8" s="71"/>
      <c r="Q8" s="71"/>
      <c r="R8" s="71"/>
      <c r="S8" s="71"/>
      <c r="T8" s="71"/>
      <c r="U8" s="72"/>
      <c r="V8" s="19"/>
    </row>
    <row r="9" spans="1:976" s="1" customFormat="1" ht="4.5" customHeight="1" thickTop="1" thickBot="1" x14ac:dyDescent="0.4">
      <c r="B9" s="18"/>
      <c r="C9" s="73"/>
      <c r="D9" s="74"/>
      <c r="E9" s="75"/>
      <c r="F9" s="75"/>
      <c r="G9" s="25"/>
      <c r="H9" s="76"/>
      <c r="I9" s="74"/>
      <c r="J9" s="75"/>
      <c r="K9" s="75"/>
      <c r="L9" s="25"/>
      <c r="M9" s="76"/>
      <c r="N9" s="74"/>
      <c r="O9" s="75"/>
      <c r="P9" s="75"/>
      <c r="Q9" s="25"/>
      <c r="R9" s="76"/>
      <c r="S9" s="74"/>
      <c r="T9" s="75"/>
      <c r="U9" s="77"/>
      <c r="V9" s="19"/>
    </row>
    <row r="10" spans="1:976" s="1" customFormat="1" ht="12.5" thickTop="1" x14ac:dyDescent="0.35">
      <c r="B10" s="18"/>
      <c r="C10" s="78" t="s">
        <v>21</v>
      </c>
      <c r="D10" s="79"/>
      <c r="E10" s="80" t="s" vm="378">
        <v>177</v>
      </c>
      <c r="F10" s="81"/>
      <c r="G10" s="28"/>
      <c r="H10" s="78"/>
      <c r="I10" s="79"/>
      <c r="J10" s="80"/>
      <c r="K10" s="81"/>
      <c r="L10" s="28"/>
      <c r="M10" s="78"/>
      <c r="N10" s="79"/>
      <c r="O10" s="80"/>
      <c r="P10" s="81"/>
      <c r="Q10" s="28"/>
      <c r="R10" s="78"/>
      <c r="S10" s="79"/>
      <c r="T10" s="80"/>
      <c r="U10" s="81"/>
      <c r="V10" s="19"/>
    </row>
    <row r="11" spans="1:976" s="1" customFormat="1" ht="16.5" customHeight="1" x14ac:dyDescent="0.35">
      <c r="B11" s="14"/>
      <c r="C11" s="82" t="s" vm="379">
        <v>178</v>
      </c>
      <c r="D11" s="83" t="s" vm="380">
        <v>179</v>
      </c>
      <c r="E11" s="84" vm="381">
        <v>250861.7</v>
      </c>
      <c r="F11" s="85"/>
      <c r="G11" s="146"/>
      <c r="H11" s="82"/>
      <c r="I11" s="83"/>
      <c r="J11" s="84"/>
      <c r="K11" s="85"/>
      <c r="L11" s="146"/>
      <c r="M11" s="82"/>
      <c r="N11" s="83"/>
      <c r="O11" s="84"/>
      <c r="P11" s="85"/>
      <c r="Q11" s="146"/>
      <c r="R11" s="82"/>
      <c r="S11" s="83"/>
      <c r="T11" s="84"/>
      <c r="U11" s="85"/>
      <c r="V11" s="19"/>
    </row>
    <row r="12" spans="1:976" s="1" customFormat="1" ht="16.5" customHeight="1" x14ac:dyDescent="0.35">
      <c r="B12" s="14"/>
      <c r="C12" s="82" t="s" vm="382">
        <v>180</v>
      </c>
      <c r="D12" s="83" t="s" vm="383">
        <v>181</v>
      </c>
      <c r="E12" s="84" vm="384">
        <v>219575.93</v>
      </c>
      <c r="F12" s="85"/>
      <c r="G12" s="146"/>
      <c r="H12" s="82"/>
      <c r="I12" s="83"/>
      <c r="J12" s="84"/>
      <c r="K12" s="85"/>
      <c r="L12" s="146"/>
      <c r="M12" s="82"/>
      <c r="N12" s="83"/>
      <c r="O12" s="84"/>
      <c r="P12" s="85"/>
      <c r="Q12" s="146"/>
      <c r="R12" s="82"/>
      <c r="S12" s="83"/>
      <c r="T12" s="84"/>
      <c r="U12" s="85"/>
      <c r="V12" s="19"/>
    </row>
    <row r="13" spans="1:976" s="1" customFormat="1" ht="16.5" customHeight="1" x14ac:dyDescent="0.35">
      <c r="B13" s="14"/>
      <c r="C13" s="82" t="s" vm="382">
        <v>180</v>
      </c>
      <c r="D13" s="83" t="s" vm="385">
        <v>182</v>
      </c>
      <c r="E13" s="84" vm="386">
        <v>189628.49</v>
      </c>
      <c r="F13" s="85"/>
      <c r="G13" s="146"/>
      <c r="H13" s="82"/>
      <c r="I13" s="83"/>
      <c r="J13" s="84"/>
      <c r="K13" s="85"/>
      <c r="L13" s="146"/>
      <c r="M13" s="82"/>
      <c r="N13" s="83"/>
      <c r="O13" s="84"/>
      <c r="P13" s="85"/>
      <c r="Q13" s="146"/>
      <c r="R13" s="82"/>
      <c r="S13" s="83"/>
      <c r="T13" s="84"/>
      <c r="U13" s="85"/>
      <c r="V13" s="19"/>
    </row>
    <row r="14" spans="1:976" s="1" customFormat="1" ht="16.5" customHeight="1" x14ac:dyDescent="0.35">
      <c r="B14" s="14"/>
      <c r="C14" s="82" t="s" vm="382">
        <v>180</v>
      </c>
      <c r="D14" s="83" t="s" vm="387">
        <v>183</v>
      </c>
      <c r="E14" s="84" vm="388">
        <v>160868.20000000001</v>
      </c>
      <c r="F14" s="85"/>
      <c r="G14" s="146"/>
      <c r="H14" s="82"/>
      <c r="I14" s="83"/>
      <c r="J14" s="84"/>
      <c r="K14" s="85"/>
      <c r="L14" s="146"/>
      <c r="M14" s="82"/>
      <c r="N14" s="83"/>
      <c r="O14" s="84"/>
      <c r="P14" s="85"/>
      <c r="Q14" s="146"/>
      <c r="R14" s="82"/>
      <c r="S14" s="83"/>
      <c r="T14" s="84"/>
      <c r="U14" s="85"/>
      <c r="V14" s="19"/>
    </row>
    <row r="15" spans="1:976" s="1" customFormat="1" ht="16.5" customHeight="1" x14ac:dyDescent="0.35">
      <c r="B15" s="14"/>
      <c r="C15" s="82" t="s" vm="389">
        <v>184</v>
      </c>
      <c r="D15" s="83" t="s" vm="390">
        <v>185</v>
      </c>
      <c r="E15" s="84" vm="391">
        <v>145310.43</v>
      </c>
      <c r="F15" s="85"/>
      <c r="G15" s="146"/>
      <c r="H15" s="82"/>
      <c r="I15" s="83"/>
      <c r="J15" s="84"/>
      <c r="K15" s="85"/>
      <c r="L15" s="146"/>
      <c r="M15" s="82"/>
      <c r="N15" s="83"/>
      <c r="O15" s="84"/>
      <c r="P15" s="85"/>
      <c r="Q15" s="146"/>
      <c r="R15" s="82"/>
      <c r="S15" s="83"/>
      <c r="T15" s="84"/>
      <c r="U15" s="85"/>
      <c r="V15" s="19"/>
    </row>
    <row r="16" spans="1:976" s="1" customFormat="1" ht="16.5" customHeight="1" x14ac:dyDescent="0.35">
      <c r="B16" s="14"/>
      <c r="C16" s="82" t="s" vm="389">
        <v>184</v>
      </c>
      <c r="D16" s="83" t="s" vm="392">
        <v>186</v>
      </c>
      <c r="E16" s="84" vm="393">
        <v>128279.56</v>
      </c>
      <c r="F16" s="85"/>
      <c r="G16" s="146"/>
      <c r="H16" s="82"/>
      <c r="I16" s="83"/>
      <c r="J16" s="84"/>
      <c r="K16" s="85"/>
      <c r="L16" s="146"/>
      <c r="M16" s="82"/>
      <c r="N16" s="83"/>
      <c r="O16" s="84"/>
      <c r="P16" s="85"/>
      <c r="Q16" s="146"/>
      <c r="R16" s="82"/>
      <c r="S16" s="83"/>
      <c r="T16" s="84"/>
      <c r="U16" s="85"/>
      <c r="V16" s="19"/>
    </row>
    <row r="17" spans="2:22" s="1" customFormat="1" ht="16.5" customHeight="1" x14ac:dyDescent="0.35">
      <c r="B17" s="14"/>
      <c r="C17" s="82"/>
      <c r="D17" s="83"/>
      <c r="E17" s="84"/>
      <c r="F17" s="85"/>
      <c r="G17" s="146"/>
      <c r="H17" s="82"/>
      <c r="I17" s="83"/>
      <c r="J17" s="84"/>
      <c r="K17" s="85"/>
      <c r="L17" s="146"/>
      <c r="M17" s="82"/>
      <c r="N17" s="83"/>
      <c r="O17" s="84"/>
      <c r="P17" s="85"/>
      <c r="Q17" s="146"/>
      <c r="R17" s="82"/>
      <c r="S17" s="83"/>
      <c r="T17" s="84"/>
      <c r="U17" s="85"/>
      <c r="V17" s="19"/>
    </row>
    <row r="18" spans="2:22" s="1" customFormat="1" ht="16.5" customHeight="1" x14ac:dyDescent="0.35">
      <c r="B18" s="14"/>
      <c r="C18" s="82"/>
      <c r="D18" s="83"/>
      <c r="E18" s="84"/>
      <c r="F18" s="85"/>
      <c r="G18" s="146"/>
      <c r="H18" s="82"/>
      <c r="I18" s="83"/>
      <c r="J18" s="84"/>
      <c r="K18" s="85"/>
      <c r="L18" s="146"/>
      <c r="M18" s="82"/>
      <c r="N18" s="83"/>
      <c r="O18" s="84"/>
      <c r="P18" s="85"/>
      <c r="Q18" s="146"/>
      <c r="R18" s="82"/>
      <c r="S18" s="83"/>
      <c r="T18" s="84"/>
      <c r="U18" s="85"/>
      <c r="V18" s="19"/>
    </row>
    <row r="19" spans="2:22" s="1" customFormat="1" ht="16.5" customHeight="1" thickBot="1" x14ac:dyDescent="0.4">
      <c r="B19" s="14"/>
      <c r="C19" s="82"/>
      <c r="D19" s="83"/>
      <c r="E19" s="84"/>
      <c r="F19" s="85"/>
      <c r="G19" s="146"/>
      <c r="H19" s="82"/>
      <c r="I19" s="83"/>
      <c r="J19" s="84"/>
      <c r="K19" s="85"/>
      <c r="L19" s="146"/>
      <c r="M19" s="82"/>
      <c r="N19" s="83"/>
      <c r="O19" s="84"/>
      <c r="P19" s="85"/>
      <c r="Q19" s="146"/>
      <c r="R19" s="82"/>
      <c r="S19" s="83"/>
      <c r="T19" s="84"/>
      <c r="U19" s="85"/>
      <c r="V19" s="19"/>
    </row>
    <row r="20" spans="2:22" s="1" customFormat="1" ht="14" thickTop="1" thickBot="1" x14ac:dyDescent="0.4">
      <c r="B20" s="18"/>
      <c r="C20" s="70" t="s">
        <v>187</v>
      </c>
      <c r="D20" s="71"/>
      <c r="E20" s="71"/>
      <c r="F20" s="71"/>
      <c r="G20" s="71"/>
      <c r="H20" s="71"/>
      <c r="I20" s="71"/>
      <c r="J20" s="71"/>
      <c r="K20" s="71"/>
      <c r="L20" s="71"/>
      <c r="M20" s="71"/>
      <c r="N20" s="71"/>
      <c r="O20" s="71"/>
      <c r="P20" s="71"/>
      <c r="Q20" s="71"/>
      <c r="R20" s="71"/>
      <c r="S20" s="71"/>
      <c r="T20" s="71"/>
      <c r="U20" s="72"/>
      <c r="V20" s="19"/>
    </row>
    <row r="21" spans="2:22" s="1" customFormat="1" ht="4.5" customHeight="1" thickTop="1" thickBot="1" x14ac:dyDescent="0.4">
      <c r="B21" s="18"/>
      <c r="C21" s="73"/>
      <c r="D21" s="74"/>
      <c r="E21" s="75"/>
      <c r="F21" s="75"/>
      <c r="G21" s="25"/>
      <c r="H21" s="76"/>
      <c r="I21" s="74"/>
      <c r="J21" s="75"/>
      <c r="K21" s="75"/>
      <c r="L21" s="25"/>
      <c r="M21" s="76"/>
      <c r="N21" s="74"/>
      <c r="O21" s="75"/>
      <c r="P21" s="75"/>
      <c r="Q21" s="25"/>
      <c r="R21" s="76"/>
      <c r="S21" s="74"/>
      <c r="T21" s="75"/>
      <c r="U21" s="77"/>
      <c r="V21" s="19"/>
    </row>
    <row r="22" spans="2:22" s="1" customFormat="1" ht="12.5" thickTop="1" x14ac:dyDescent="0.35">
      <c r="B22" s="18"/>
      <c r="C22" s="78" t="s">
        <v>21</v>
      </c>
      <c r="D22" s="79"/>
      <c r="E22" s="80" t="s" vm="17">
        <v>22</v>
      </c>
      <c r="F22" s="81"/>
      <c r="G22" s="28"/>
      <c r="H22" s="78"/>
      <c r="I22" s="79"/>
      <c r="J22" s="80"/>
      <c r="K22" s="81"/>
      <c r="L22" s="28"/>
      <c r="M22" s="78"/>
      <c r="N22" s="79"/>
      <c r="O22" s="80"/>
      <c r="P22" s="81"/>
      <c r="Q22" s="28"/>
      <c r="R22" s="78"/>
      <c r="S22" s="79"/>
      <c r="T22" s="80"/>
      <c r="U22" s="81"/>
      <c r="V22" s="19"/>
    </row>
    <row r="23" spans="2:22" s="1" customFormat="1" ht="16.5" customHeight="1" x14ac:dyDescent="0.35">
      <c r="B23" s="14"/>
      <c r="C23" s="82" t="s" vm="394">
        <v>95</v>
      </c>
      <c r="D23" s="83" t="s" vm="395">
        <v>188</v>
      </c>
      <c r="E23" s="84" vm="396">
        <v>148532.79999999999</v>
      </c>
      <c r="F23" s="85"/>
      <c r="G23" s="146"/>
      <c r="H23" s="82"/>
      <c r="I23" s="83"/>
      <c r="J23" s="84"/>
      <c r="K23" s="85"/>
      <c r="L23" s="146"/>
      <c r="M23" s="82"/>
      <c r="N23" s="83"/>
      <c r="O23" s="84"/>
      <c r="P23" s="85"/>
      <c r="Q23" s="146"/>
      <c r="R23" s="82"/>
      <c r="S23" s="83"/>
      <c r="T23" s="84"/>
      <c r="U23" s="85"/>
      <c r="V23" s="19"/>
    </row>
    <row r="24" spans="2:22" s="1" customFormat="1" ht="16.5" customHeight="1" x14ac:dyDescent="0.35">
      <c r="B24" s="14"/>
      <c r="C24" s="82" t="s" vm="397">
        <v>184</v>
      </c>
      <c r="D24" s="83" t="s" vm="398">
        <v>189</v>
      </c>
      <c r="E24" s="84" vm="399">
        <v>280472.65000000002</v>
      </c>
      <c r="F24" s="85"/>
      <c r="G24" s="146"/>
      <c r="H24" s="82"/>
      <c r="I24" s="83"/>
      <c r="J24" s="84"/>
      <c r="K24" s="85"/>
      <c r="L24" s="146"/>
      <c r="M24" s="82"/>
      <c r="N24" s="83"/>
      <c r="O24" s="84"/>
      <c r="P24" s="85"/>
      <c r="Q24" s="146"/>
      <c r="R24" s="82"/>
      <c r="S24" s="83"/>
      <c r="T24" s="84"/>
      <c r="U24" s="85"/>
      <c r="V24" s="19"/>
    </row>
    <row r="25" spans="2:22" s="1" customFormat="1" ht="16.5" customHeight="1" x14ac:dyDescent="0.35">
      <c r="B25" s="14"/>
      <c r="C25" s="82"/>
      <c r="D25" s="83"/>
      <c r="E25" s="84"/>
      <c r="F25" s="85"/>
      <c r="G25" s="146"/>
      <c r="H25" s="82"/>
      <c r="I25" s="83"/>
      <c r="J25" s="84"/>
      <c r="K25" s="85"/>
      <c r="L25" s="146"/>
      <c r="M25" s="82"/>
      <c r="N25" s="83"/>
      <c r="O25" s="84"/>
      <c r="P25" s="85"/>
      <c r="Q25" s="146"/>
      <c r="R25" s="82"/>
      <c r="S25" s="83"/>
      <c r="T25" s="84"/>
      <c r="U25" s="85"/>
      <c r="V25" s="19"/>
    </row>
    <row r="26" spans="2:22" s="1" customFormat="1" ht="16.5" customHeight="1" x14ac:dyDescent="0.35">
      <c r="B26" s="14"/>
      <c r="C26" s="82"/>
      <c r="D26" s="83"/>
      <c r="E26" s="84"/>
      <c r="F26" s="85"/>
      <c r="G26" s="146"/>
      <c r="H26" s="82"/>
      <c r="I26" s="83"/>
      <c r="J26" s="84"/>
      <c r="K26" s="85"/>
      <c r="L26" s="146"/>
      <c r="M26" s="82"/>
      <c r="N26" s="83"/>
      <c r="O26" s="84"/>
      <c r="P26" s="85"/>
      <c r="Q26" s="146"/>
      <c r="R26" s="82"/>
      <c r="S26" s="83"/>
      <c r="T26" s="84"/>
      <c r="U26" s="85"/>
      <c r="V26" s="19"/>
    </row>
    <row r="27" spans="2:22" s="1" customFormat="1" ht="16.5" customHeight="1" x14ac:dyDescent="0.35">
      <c r="B27" s="14"/>
      <c r="C27" s="82"/>
      <c r="D27" s="83"/>
      <c r="E27" s="84"/>
      <c r="F27" s="85"/>
      <c r="G27" s="146"/>
      <c r="H27" s="82"/>
      <c r="I27" s="83"/>
      <c r="J27" s="84"/>
      <c r="K27" s="85"/>
      <c r="L27" s="146"/>
      <c r="M27" s="82"/>
      <c r="N27" s="83"/>
      <c r="O27" s="84"/>
      <c r="P27" s="85"/>
      <c r="Q27" s="146"/>
      <c r="R27" s="82"/>
      <c r="S27" s="83"/>
      <c r="T27" s="84"/>
      <c r="U27" s="85"/>
      <c r="V27" s="19"/>
    </row>
    <row r="28" spans="2:22" s="1" customFormat="1" ht="16.5" customHeight="1" x14ac:dyDescent="0.35">
      <c r="B28" s="14"/>
      <c r="C28" s="82"/>
      <c r="D28" s="83"/>
      <c r="E28" s="84"/>
      <c r="F28" s="85"/>
      <c r="G28" s="146"/>
      <c r="H28" s="82"/>
      <c r="I28" s="83"/>
      <c r="J28" s="84"/>
      <c r="K28" s="85"/>
      <c r="L28" s="146"/>
      <c r="M28" s="82"/>
      <c r="N28" s="83"/>
      <c r="O28" s="84"/>
      <c r="P28" s="85"/>
      <c r="Q28" s="146"/>
      <c r="R28" s="82"/>
      <c r="S28" s="83"/>
      <c r="T28" s="84"/>
      <c r="U28" s="85"/>
      <c r="V28" s="19"/>
    </row>
    <row r="29" spans="2:22" s="1" customFormat="1" ht="16.5" customHeight="1" x14ac:dyDescent="0.35">
      <c r="B29" s="14"/>
      <c r="C29" s="82"/>
      <c r="D29" s="83"/>
      <c r="E29" s="84"/>
      <c r="F29" s="85"/>
      <c r="G29" s="146"/>
      <c r="H29" s="82"/>
      <c r="I29" s="83"/>
      <c r="J29" s="84"/>
      <c r="K29" s="85"/>
      <c r="L29" s="146"/>
      <c r="M29" s="82"/>
      <c r="N29" s="83"/>
      <c r="O29" s="84"/>
      <c r="P29" s="85"/>
      <c r="Q29" s="146"/>
      <c r="R29" s="82"/>
      <c r="S29" s="83"/>
      <c r="T29" s="84"/>
      <c r="U29" s="85"/>
      <c r="V29" s="19"/>
    </row>
    <row r="30" spans="2:22" s="1" customFormat="1" ht="16.5" customHeight="1" x14ac:dyDescent="0.35">
      <c r="B30" s="14"/>
      <c r="C30" s="82"/>
      <c r="D30" s="83"/>
      <c r="E30" s="84"/>
      <c r="F30" s="85"/>
      <c r="G30" s="146"/>
      <c r="H30" s="82"/>
      <c r="I30" s="83"/>
      <c r="J30" s="84"/>
      <c r="K30" s="85"/>
      <c r="L30" s="146"/>
      <c r="M30" s="82"/>
      <c r="N30" s="83"/>
      <c r="O30" s="84"/>
      <c r="P30" s="85"/>
      <c r="Q30" s="146"/>
      <c r="R30" s="82"/>
      <c r="S30" s="83"/>
      <c r="T30" s="84"/>
      <c r="U30" s="85"/>
      <c r="V30" s="19"/>
    </row>
    <row r="31" spans="2:22" s="1" customFormat="1" ht="16.5" customHeight="1" x14ac:dyDescent="0.35">
      <c r="B31" s="14"/>
      <c r="C31" s="82"/>
      <c r="D31" s="83"/>
      <c r="E31" s="84"/>
      <c r="F31" s="85"/>
      <c r="G31" s="146"/>
      <c r="H31" s="82"/>
      <c r="I31" s="83"/>
      <c r="J31" s="84"/>
      <c r="K31" s="85"/>
      <c r="L31" s="146"/>
      <c r="M31" s="82"/>
      <c r="N31" s="83"/>
      <c r="O31" s="84"/>
      <c r="P31" s="85"/>
      <c r="Q31" s="146"/>
      <c r="R31" s="82"/>
      <c r="S31" s="83"/>
      <c r="T31" s="84"/>
      <c r="U31" s="85"/>
      <c r="V31" s="19"/>
    </row>
    <row r="32" spans="2:22" s="1" customFormat="1" ht="16.5" customHeight="1" x14ac:dyDescent="0.35">
      <c r="B32" s="14"/>
      <c r="C32" s="82"/>
      <c r="D32" s="83"/>
      <c r="E32" s="84"/>
      <c r="F32" s="85"/>
      <c r="G32" s="146"/>
      <c r="H32" s="82"/>
      <c r="I32" s="83"/>
      <c r="J32" s="84"/>
      <c r="K32" s="85"/>
      <c r="L32" s="146"/>
      <c r="M32" s="82"/>
      <c r="N32" s="83"/>
      <c r="O32" s="84"/>
      <c r="P32" s="85"/>
      <c r="Q32" s="146"/>
      <c r="R32" s="82"/>
      <c r="S32" s="83"/>
      <c r="T32" s="84"/>
      <c r="U32" s="85"/>
      <c r="V32" s="19"/>
    </row>
    <row r="33" spans="1:22" s="1" customFormat="1" ht="16.5" customHeight="1" x14ac:dyDescent="0.35">
      <c r="B33" s="14"/>
      <c r="C33" s="82"/>
      <c r="D33" s="83"/>
      <c r="E33" s="84"/>
      <c r="F33" s="85"/>
      <c r="G33" s="146"/>
      <c r="H33" s="82"/>
      <c r="I33" s="83"/>
      <c r="J33" s="84"/>
      <c r="K33" s="85"/>
      <c r="L33" s="146"/>
      <c r="M33" s="82"/>
      <c r="N33" s="83"/>
      <c r="O33" s="84"/>
      <c r="P33" s="85"/>
      <c r="Q33" s="146"/>
      <c r="R33" s="82"/>
      <c r="S33" s="83"/>
      <c r="T33" s="84"/>
      <c r="U33" s="85"/>
      <c r="V33" s="19"/>
    </row>
    <row r="34" spans="1:22" s="1" customFormat="1" ht="16.5" customHeight="1" thickBot="1" x14ac:dyDescent="0.4">
      <c r="B34" s="14"/>
      <c r="C34" s="86"/>
      <c r="D34" s="87"/>
      <c r="E34" s="88"/>
      <c r="F34" s="89"/>
      <c r="G34" s="146"/>
      <c r="H34" s="86"/>
      <c r="I34" s="87"/>
      <c r="J34" s="88"/>
      <c r="K34" s="89"/>
      <c r="L34" s="146"/>
      <c r="M34" s="86"/>
      <c r="N34" s="87"/>
      <c r="O34" s="88"/>
      <c r="P34" s="89"/>
      <c r="Q34" s="146"/>
      <c r="R34" s="86"/>
      <c r="S34" s="87"/>
      <c r="T34" s="88"/>
      <c r="U34" s="89"/>
      <c r="V34" s="19"/>
    </row>
    <row r="35" spans="1:22" s="1" customFormat="1" ht="8.15" customHeight="1" thickTop="1" x14ac:dyDescent="0.35">
      <c r="A35" s="20"/>
      <c r="B35" s="18"/>
      <c r="C35" s="25"/>
      <c r="D35" s="45"/>
      <c r="G35" s="25"/>
      <c r="H35" s="25"/>
      <c r="I35" s="45"/>
      <c r="L35" s="25"/>
      <c r="M35" s="25"/>
      <c r="N35" s="45"/>
      <c r="Q35" s="25"/>
      <c r="R35" s="25"/>
      <c r="S35" s="45"/>
      <c r="V35" s="19"/>
    </row>
    <row r="36" spans="1:22" s="1" customFormat="1" ht="8.15" customHeight="1" x14ac:dyDescent="0.35">
      <c r="A36" s="20"/>
      <c r="B36" s="90"/>
      <c r="C36" s="91"/>
      <c r="D36" s="92"/>
      <c r="E36" s="93"/>
      <c r="F36" s="93"/>
      <c r="G36" s="91"/>
      <c r="H36" s="91"/>
      <c r="I36" s="92"/>
      <c r="J36" s="93"/>
      <c r="K36" s="93"/>
      <c r="L36" s="91"/>
      <c r="M36" s="91"/>
      <c r="N36" s="92"/>
      <c r="O36" s="93"/>
      <c r="P36" s="93"/>
      <c r="Q36" s="91"/>
      <c r="R36" s="91"/>
      <c r="S36" s="92"/>
      <c r="T36" s="93"/>
      <c r="U36" s="93"/>
      <c r="V36" s="94"/>
    </row>
    <row r="37" spans="1:22" s="1" customFormat="1" ht="40.15" customHeight="1" x14ac:dyDescent="0.35">
      <c r="B37" s="14"/>
      <c r="C37" s="95"/>
      <c r="D37" s="96" t="s">
        <v>100</v>
      </c>
      <c r="E37" s="97"/>
      <c r="F37" s="97"/>
      <c r="G37" s="91"/>
      <c r="H37" s="98"/>
      <c r="I37" s="99"/>
      <c r="J37" s="97"/>
      <c r="K37" s="97"/>
      <c r="L37" s="91"/>
      <c r="M37" s="98"/>
      <c r="N37" s="99"/>
      <c r="O37" s="93"/>
      <c r="P37" s="93"/>
      <c r="Q37" s="93"/>
      <c r="R37" s="93"/>
      <c r="S37" s="93"/>
      <c r="T37" s="97"/>
      <c r="U37" s="100"/>
      <c r="V37" s="19"/>
    </row>
    <row r="38" spans="1:22" s="1" customFormat="1" ht="16.5" customHeight="1" x14ac:dyDescent="0.35">
      <c r="B38" s="14"/>
      <c r="C38" s="101"/>
      <c r="D38" s="102" t="s">
        <v>101</v>
      </c>
      <c r="E38" s="93"/>
      <c r="F38" s="93"/>
      <c r="G38" s="93"/>
      <c r="H38" s="93"/>
      <c r="I38" s="93"/>
      <c r="J38" s="93"/>
      <c r="K38" s="93"/>
      <c r="L38" s="91"/>
      <c r="M38" s="103"/>
      <c r="O38" s="102" t="s">
        <v>102</v>
      </c>
      <c r="P38" s="93"/>
      <c r="Q38" s="93"/>
      <c r="R38" s="93"/>
      <c r="S38" s="93"/>
      <c r="T38" s="97"/>
      <c r="U38" s="104"/>
      <c r="V38" s="19"/>
    </row>
    <row r="39" spans="1:22" s="1" customFormat="1" ht="16.5" customHeight="1" x14ac:dyDescent="0.35">
      <c r="B39" s="14"/>
      <c r="C39" s="101"/>
      <c r="D39" s="105" t="s">
        <v>103</v>
      </c>
      <c r="E39" s="30"/>
      <c r="F39" s="30"/>
      <c r="G39" s="25"/>
      <c r="H39" s="10"/>
      <c r="I39" s="29"/>
      <c r="J39" s="147" t="str" vm="378">
        <f>IF(E10&lt;&gt;"",E10,"")</f>
        <v>M</v>
      </c>
      <c r="K39" s="147" t="str" vm="17">
        <f>IF(E22&lt;&gt;"",E22,"")</f>
        <v>S</v>
      </c>
      <c r="L39" s="25"/>
      <c r="M39" s="107"/>
      <c r="N39" s="29"/>
      <c r="O39" s="108"/>
      <c r="S39" s="187" t="s">
        <v>104</v>
      </c>
      <c r="T39" s="188"/>
      <c r="U39" s="109"/>
      <c r="V39" s="19"/>
    </row>
    <row r="40" spans="1:22" s="1" customFormat="1" ht="16.5" customHeight="1" x14ac:dyDescent="0.35">
      <c r="B40" s="14"/>
      <c r="C40" s="101"/>
      <c r="D40" s="105"/>
      <c r="E40" s="30"/>
      <c r="F40" s="30"/>
      <c r="G40" s="25"/>
      <c r="H40" s="10"/>
      <c r="I40" s="29"/>
      <c r="J40" s="110">
        <f>IF(J39="S",0.0526,IF(J39="M",0.1412,""))</f>
        <v>0.14119999999999999</v>
      </c>
      <c r="K40" s="110">
        <f>IF(K39="S",0.0526,IF(K39="M",0.1412,""))</f>
        <v>5.2600000000000001E-2</v>
      </c>
      <c r="L40" s="25"/>
      <c r="M40" s="107"/>
      <c r="N40" s="29"/>
      <c r="O40" s="108"/>
      <c r="R40" s="30"/>
      <c r="S40" s="111" t="s">
        <v>105</v>
      </c>
      <c r="T40" s="112" t="s" vm="1">
        <v>106</v>
      </c>
      <c r="U40" s="109"/>
      <c r="V40" s="19"/>
    </row>
    <row r="41" spans="1:22" s="1" customFormat="1" ht="16.5" customHeight="1" thickBot="1" x14ac:dyDescent="0.4">
      <c r="B41" s="14"/>
      <c r="C41" s="101"/>
      <c r="D41" s="105"/>
      <c r="E41" s="30"/>
      <c r="F41" s="30"/>
      <c r="G41" s="25"/>
      <c r="H41" s="10"/>
      <c r="I41" s="29"/>
      <c r="J41" s="30"/>
      <c r="K41" s="30"/>
      <c r="L41" s="25"/>
      <c r="M41" s="107"/>
      <c r="N41" s="29"/>
      <c r="O41" s="108"/>
      <c r="R41" s="106" t="s" vm="2">
        <v>107</v>
      </c>
      <c r="S41" s="113">
        <v>1</v>
      </c>
      <c r="T41" s="113">
        <v>1</v>
      </c>
      <c r="U41" s="109"/>
      <c r="V41" s="19"/>
    </row>
    <row r="42" spans="1:22" s="1" customFormat="1" ht="16.5" customHeight="1" thickTop="1" thickBot="1" x14ac:dyDescent="0.4">
      <c r="B42" s="14"/>
      <c r="C42" s="101"/>
      <c r="D42" s="105" t="s">
        <v>108</v>
      </c>
      <c r="E42" s="30"/>
      <c r="F42" s="30"/>
      <c r="G42" s="25"/>
      <c r="H42" s="10"/>
      <c r="I42" s="29"/>
      <c r="J42" s="189" vm="3">
        <v>1.7758</v>
      </c>
      <c r="K42" s="190"/>
      <c r="L42" s="25"/>
      <c r="M42" s="107"/>
      <c r="N42" s="29"/>
      <c r="O42" s="108"/>
      <c r="R42" s="114" t="s" vm="4">
        <v>109</v>
      </c>
      <c r="S42" s="115">
        <v>0.91879999999999995</v>
      </c>
      <c r="T42" s="115">
        <v>0.92519999999999991</v>
      </c>
      <c r="U42" s="109"/>
      <c r="V42" s="19"/>
    </row>
    <row r="43" spans="1:22" s="1" customFormat="1" ht="16.5" customHeight="1" thickTop="1" thickBot="1" x14ac:dyDescent="0.4">
      <c r="B43" s="14"/>
      <c r="C43" s="101"/>
      <c r="D43" s="116"/>
      <c r="E43" s="117"/>
      <c r="F43" s="117"/>
      <c r="G43" s="41"/>
      <c r="H43" s="42"/>
      <c r="I43" s="118"/>
      <c r="J43" s="117"/>
      <c r="K43" s="117"/>
      <c r="L43" s="41"/>
      <c r="M43" s="119"/>
      <c r="N43" s="29"/>
      <c r="O43" s="108"/>
      <c r="R43" s="114" t="s" vm="5">
        <v>110</v>
      </c>
      <c r="S43" s="115">
        <v>0.83700000000000008</v>
      </c>
      <c r="T43" s="115">
        <v>0.85140000000000005</v>
      </c>
      <c r="U43" s="109"/>
      <c r="V43" s="19"/>
    </row>
    <row r="44" spans="1:22" s="1" customFormat="1" ht="16.5" customHeight="1" thickTop="1" thickBot="1" x14ac:dyDescent="0.4">
      <c r="A44" s="20"/>
      <c r="B44" s="14"/>
      <c r="C44" s="101"/>
      <c r="D44" s="191" t="s">
        <v>111</v>
      </c>
      <c r="E44" s="192"/>
      <c r="F44" s="192"/>
      <c r="G44" s="192"/>
      <c r="H44" s="192"/>
      <c r="I44" s="192"/>
      <c r="J44" s="192"/>
      <c r="K44" s="192"/>
      <c r="L44" s="192"/>
      <c r="M44" s="193"/>
      <c r="N44" s="105"/>
      <c r="O44" s="108"/>
      <c r="R44" s="114" t="s" vm="6">
        <v>112</v>
      </c>
      <c r="S44" s="115">
        <v>0.75470000000000004</v>
      </c>
      <c r="T44" s="115">
        <v>0.77729999999999999</v>
      </c>
      <c r="U44" s="109"/>
      <c r="V44" s="19"/>
    </row>
    <row r="45" spans="1:22" s="1" customFormat="1" ht="16.5" customHeight="1" thickTop="1" thickBot="1" x14ac:dyDescent="0.4">
      <c r="A45" s="20"/>
      <c r="B45" s="14"/>
      <c r="C45" s="101"/>
      <c r="D45" s="194"/>
      <c r="E45" s="195"/>
      <c r="F45" s="195"/>
      <c r="G45" s="195"/>
      <c r="H45" s="195"/>
      <c r="I45" s="195"/>
      <c r="J45" s="195"/>
      <c r="K45" s="195"/>
      <c r="L45" s="195"/>
      <c r="M45" s="196"/>
      <c r="N45" s="105"/>
      <c r="O45" s="108"/>
      <c r="R45" s="114" t="s" vm="7">
        <v>113</v>
      </c>
      <c r="S45" s="115">
        <v>0.67110000000000003</v>
      </c>
      <c r="T45" s="115">
        <v>0.70209999999999995</v>
      </c>
      <c r="U45" s="109"/>
      <c r="V45" s="19"/>
    </row>
    <row r="46" spans="1:22" s="1" customFormat="1" ht="16.5" customHeight="1" thickTop="1" thickBot="1" x14ac:dyDescent="0.4">
      <c r="A46" s="20"/>
      <c r="B46" s="14"/>
      <c r="C46" s="101"/>
      <c r="D46" s="194"/>
      <c r="E46" s="195"/>
      <c r="F46" s="195"/>
      <c r="G46" s="195"/>
      <c r="H46" s="195"/>
      <c r="I46" s="195"/>
      <c r="J46" s="195"/>
      <c r="K46" s="195"/>
      <c r="L46" s="195"/>
      <c r="M46" s="196"/>
      <c r="N46" s="105"/>
      <c r="O46" s="108"/>
      <c r="R46" s="114" t="s" vm="8">
        <v>114</v>
      </c>
      <c r="S46" s="115">
        <v>0.58820000000000006</v>
      </c>
      <c r="T46" s="115">
        <v>0.56830000000000003</v>
      </c>
      <c r="U46" s="109"/>
      <c r="V46" s="19"/>
    </row>
    <row r="47" spans="1:22" s="1" customFormat="1" ht="16.5" customHeight="1" thickTop="1" thickBot="1" x14ac:dyDescent="0.4">
      <c r="A47" s="20"/>
      <c r="B47" s="14"/>
      <c r="C47" s="101"/>
      <c r="D47" s="194"/>
      <c r="E47" s="195"/>
      <c r="F47" s="195"/>
      <c r="G47" s="195"/>
      <c r="H47" s="195"/>
      <c r="I47" s="195"/>
      <c r="J47" s="195"/>
      <c r="K47" s="195"/>
      <c r="L47" s="195"/>
      <c r="M47" s="196"/>
      <c r="N47" s="105"/>
      <c r="O47" s="108"/>
      <c r="R47" s="114" t="s" vm="9">
        <v>115</v>
      </c>
      <c r="S47" s="115">
        <v>0.50539999999999996</v>
      </c>
      <c r="T47" s="115">
        <v>0.49270000000000003</v>
      </c>
      <c r="U47" s="109"/>
      <c r="V47" s="19"/>
    </row>
    <row r="48" spans="1:22" s="1" customFormat="1" ht="16.5" customHeight="1" thickTop="1" thickBot="1" x14ac:dyDescent="0.4">
      <c r="A48" s="20"/>
      <c r="B48" s="14"/>
      <c r="C48" s="101"/>
      <c r="D48" s="194"/>
      <c r="E48" s="195"/>
      <c r="F48" s="195"/>
      <c r="G48" s="195"/>
      <c r="H48" s="195"/>
      <c r="I48" s="195"/>
      <c r="J48" s="195"/>
      <c r="K48" s="195"/>
      <c r="L48" s="195"/>
      <c r="M48" s="196"/>
      <c r="N48" s="105"/>
      <c r="O48" s="108"/>
      <c r="R48" s="114" t="s" vm="10">
        <v>116</v>
      </c>
      <c r="S48" s="115">
        <v>0.42130000000000001</v>
      </c>
      <c r="T48" s="115">
        <v>0.41820000000000002</v>
      </c>
      <c r="U48" s="109"/>
      <c r="V48" s="19"/>
    </row>
    <row r="49" spans="1:22" s="1" customFormat="1" ht="16.5" customHeight="1" thickTop="1" thickBot="1" x14ac:dyDescent="0.4">
      <c r="A49" s="20"/>
      <c r="B49" s="14"/>
      <c r="C49" s="101"/>
      <c r="D49" s="194"/>
      <c r="E49" s="195"/>
      <c r="F49" s="195"/>
      <c r="G49" s="195"/>
      <c r="H49" s="195"/>
      <c r="I49" s="195"/>
      <c r="J49" s="195"/>
      <c r="K49" s="195"/>
      <c r="L49" s="195"/>
      <c r="M49" s="196"/>
      <c r="N49" s="105"/>
      <c r="O49" s="108"/>
      <c r="R49" s="114" t="s" vm="11">
        <v>117</v>
      </c>
      <c r="S49" s="115">
        <v>0.33850000000000002</v>
      </c>
      <c r="T49" s="115">
        <v>0.34409999999999996</v>
      </c>
      <c r="U49" s="109"/>
      <c r="V49" s="19"/>
    </row>
    <row r="50" spans="1:22" s="1" customFormat="1" ht="16.5" customHeight="1" thickTop="1" thickBot="1" x14ac:dyDescent="0.4">
      <c r="A50" s="20"/>
      <c r="B50" s="14"/>
      <c r="C50" s="101"/>
      <c r="D50" s="194"/>
      <c r="E50" s="195"/>
      <c r="F50" s="195"/>
      <c r="G50" s="195"/>
      <c r="H50" s="195"/>
      <c r="I50" s="195"/>
      <c r="J50" s="195"/>
      <c r="K50" s="195"/>
      <c r="L50" s="195"/>
      <c r="M50" s="196"/>
      <c r="N50" s="105"/>
      <c r="O50" s="108"/>
      <c r="R50" s="114" t="s" vm="12">
        <v>118</v>
      </c>
      <c r="S50" s="115">
        <v>0.25209999999999999</v>
      </c>
      <c r="T50" s="115">
        <v>0.26519999999999999</v>
      </c>
      <c r="U50" s="109"/>
      <c r="V50" s="19"/>
    </row>
    <row r="51" spans="1:22" s="1" customFormat="1" ht="16.5" customHeight="1" thickTop="1" thickBot="1" x14ac:dyDescent="0.4">
      <c r="A51" s="20"/>
      <c r="B51" s="14"/>
      <c r="C51" s="101"/>
      <c r="D51" s="194"/>
      <c r="E51" s="195"/>
      <c r="F51" s="195"/>
      <c r="G51" s="195"/>
      <c r="H51" s="195"/>
      <c r="I51" s="195"/>
      <c r="J51" s="195"/>
      <c r="K51" s="195"/>
      <c r="L51" s="195"/>
      <c r="M51" s="196"/>
      <c r="N51" s="105"/>
      <c r="O51" s="108"/>
      <c r="R51" s="114" t="s" vm="13">
        <v>119</v>
      </c>
      <c r="S51" s="115">
        <v>0.17059999999999997</v>
      </c>
      <c r="T51" s="115">
        <v>0.19020000000000001</v>
      </c>
      <c r="U51" s="109"/>
      <c r="V51" s="19"/>
    </row>
    <row r="52" spans="1:22" s="1" customFormat="1" ht="16.5" customHeight="1" thickTop="1" x14ac:dyDescent="0.35">
      <c r="A52" s="20"/>
      <c r="B52" s="14"/>
      <c r="C52" s="101"/>
      <c r="D52" s="197"/>
      <c r="E52" s="198"/>
      <c r="F52" s="198"/>
      <c r="G52" s="198"/>
      <c r="H52" s="198"/>
      <c r="I52" s="198"/>
      <c r="J52" s="198"/>
      <c r="K52" s="198"/>
      <c r="L52" s="198"/>
      <c r="M52" s="199"/>
      <c r="N52" s="120"/>
      <c r="O52" s="108"/>
      <c r="R52" s="121" t="s" vm="14">
        <v>120</v>
      </c>
      <c r="S52" s="115">
        <v>8.5600000000000009E-2</v>
      </c>
      <c r="T52" s="115">
        <v>0.1142</v>
      </c>
      <c r="U52" s="109"/>
      <c r="V52" s="19"/>
    </row>
    <row r="53" spans="1:22" s="1" customFormat="1" ht="16.5" customHeight="1" x14ac:dyDescent="0.35">
      <c r="A53" s="20"/>
      <c r="B53" s="14"/>
      <c r="C53" s="101"/>
      <c r="D53" s="148"/>
      <c r="E53" s="148"/>
      <c r="F53" s="148"/>
      <c r="G53" s="148"/>
      <c r="H53" s="148"/>
      <c r="I53" s="148"/>
      <c r="J53" s="148"/>
      <c r="K53" s="148"/>
      <c r="L53" s="148"/>
      <c r="M53" s="148"/>
      <c r="N53" s="149"/>
      <c r="O53" s="40"/>
      <c r="P53" s="117"/>
      <c r="Q53" s="41"/>
      <c r="R53" s="42"/>
      <c r="S53" s="118"/>
      <c r="T53" s="150"/>
      <c r="U53" s="122"/>
      <c r="V53" s="19"/>
    </row>
    <row r="54" spans="1:22" s="1" customFormat="1" ht="24" customHeight="1" thickBot="1" x14ac:dyDescent="0.4">
      <c r="A54" s="20"/>
      <c r="B54" s="14"/>
      <c r="C54" s="124"/>
      <c r="D54" s="125" t="s">
        <v>121</v>
      </c>
      <c r="E54" s="93"/>
      <c r="F54" s="93"/>
      <c r="G54" s="93"/>
      <c r="H54" s="93"/>
      <c r="I54" s="93"/>
      <c r="J54" s="93"/>
      <c r="K54" s="93"/>
      <c r="L54" s="93"/>
      <c r="M54" s="93"/>
      <c r="N54" s="93"/>
      <c r="O54" s="93"/>
      <c r="P54" s="93"/>
      <c r="Q54" s="93"/>
      <c r="R54" s="93"/>
      <c r="S54" s="93"/>
      <c r="T54" s="93"/>
      <c r="U54" s="126"/>
      <c r="V54" s="19"/>
    </row>
    <row r="55" spans="1:22" s="1" customFormat="1" ht="35.15" customHeight="1" thickTop="1" thickBot="1" x14ac:dyDescent="0.4">
      <c r="B55" s="14"/>
      <c r="C55" s="108"/>
      <c r="D55" s="200" t="s">
        <v>122</v>
      </c>
      <c r="E55" s="201"/>
      <c r="F55" s="201"/>
      <c r="G55" s="201"/>
      <c r="H55" s="201"/>
      <c r="I55" s="201"/>
      <c r="J55" s="201"/>
      <c r="K55" s="201"/>
      <c r="L55" s="201"/>
      <c r="M55" s="201"/>
      <c r="N55" s="201"/>
      <c r="O55" s="201"/>
      <c r="P55" s="201"/>
      <c r="Q55" s="201"/>
      <c r="R55" s="201"/>
      <c r="S55" s="201"/>
      <c r="T55" s="202"/>
      <c r="U55" s="127"/>
      <c r="V55" s="19"/>
    </row>
    <row r="56" spans="1:22" s="1" customFormat="1" ht="16.5" customHeight="1" thickTop="1" x14ac:dyDescent="0.35">
      <c r="A56" s="20"/>
      <c r="B56" s="14"/>
      <c r="C56" s="108"/>
      <c r="U56" s="127"/>
      <c r="V56" s="19"/>
    </row>
    <row r="57" spans="1:22" s="1" customFormat="1" ht="16.5" customHeight="1" x14ac:dyDescent="0.35">
      <c r="A57" s="20"/>
      <c r="B57" s="14"/>
      <c r="C57" s="128"/>
      <c r="D57" s="29" t="s">
        <v>123</v>
      </c>
      <c r="E57" s="30"/>
      <c r="F57" s="129" t="s" vm="2">
        <v>107</v>
      </c>
      <c r="G57" s="25"/>
      <c r="H57" s="10"/>
      <c r="I57" s="29" t="s">
        <v>124</v>
      </c>
      <c r="J57" s="129" t="str" vm="378">
        <f>$E$10</f>
        <v>M</v>
      </c>
      <c r="K57" s="30"/>
      <c r="L57" s="25"/>
      <c r="M57" s="10"/>
      <c r="N57" s="29"/>
      <c r="O57" s="30"/>
      <c r="P57" s="30"/>
      <c r="Q57" s="25"/>
      <c r="R57" s="10"/>
      <c r="S57" s="29"/>
      <c r="T57" s="30"/>
      <c r="U57" s="109"/>
      <c r="V57" s="19"/>
    </row>
    <row r="58" spans="1:22" s="1" customFormat="1" ht="12" customHeight="1" x14ac:dyDescent="0.35">
      <c r="A58" s="20"/>
      <c r="B58" s="14"/>
      <c r="C58" s="128"/>
      <c r="D58" s="29"/>
      <c r="E58" s="30"/>
      <c r="F58" s="130"/>
      <c r="G58" s="25"/>
      <c r="H58" s="10"/>
      <c r="I58" s="29"/>
      <c r="J58" s="29"/>
      <c r="K58" s="30"/>
      <c r="L58" s="25"/>
      <c r="M58" s="10"/>
      <c r="N58" s="29"/>
      <c r="O58" s="30"/>
      <c r="P58" s="30"/>
      <c r="Q58" s="25"/>
      <c r="R58" s="10"/>
      <c r="S58" s="29"/>
      <c r="T58" s="30"/>
      <c r="U58" s="109"/>
      <c r="V58" s="19"/>
    </row>
    <row r="59" spans="1:22" s="1" customFormat="1" ht="16.5" customHeight="1" x14ac:dyDescent="0.35">
      <c r="A59" s="20"/>
      <c r="B59" s="14"/>
      <c r="C59" s="128"/>
      <c r="D59" s="29" t="s">
        <v>17</v>
      </c>
      <c r="E59" s="131" t="s">
        <v>105</v>
      </c>
      <c r="F59" s="132" t="s" vm="1">
        <v>106</v>
      </c>
      <c r="G59" s="25"/>
      <c r="H59" s="10"/>
      <c r="I59" s="29" t="s">
        <v>17</v>
      </c>
      <c r="J59" s="131" t="s">
        <v>105</v>
      </c>
      <c r="K59" s="132" t="s" vm="1">
        <v>106</v>
      </c>
      <c r="L59" s="25"/>
      <c r="M59" s="10"/>
      <c r="N59" s="29" t="s">
        <v>17</v>
      </c>
      <c r="O59" s="131" t="s">
        <v>105</v>
      </c>
      <c r="P59" s="132" t="s" vm="1">
        <v>106</v>
      </c>
      <c r="Q59" s="25"/>
      <c r="R59" s="10"/>
      <c r="S59" s="29" t="s">
        <v>17</v>
      </c>
      <c r="T59" s="131" t="s">
        <v>105</v>
      </c>
      <c r="U59" s="132" t="s" vm="1">
        <v>106</v>
      </c>
      <c r="V59" s="19"/>
    </row>
    <row r="60" spans="1:22" s="1" customFormat="1" ht="16.5" customHeight="1" x14ac:dyDescent="0.35">
      <c r="A60" s="20"/>
      <c r="B60" s="14"/>
      <c r="C60" s="133" t="s">
        <v>125</v>
      </c>
      <c r="D60" s="134" t="str" vm="380">
        <f>$D$11</f>
        <v>MB7</v>
      </c>
      <c r="E60" s="84">
        <f>IFERROR(ROUND(VLOOKUP(F57,R41:T52,2,FALSE)*VLOOKUP(D60,D11:F34,IF(OR(J57="S",J57="M"),2,3),FALSE),0),"")</f>
        <v>250862</v>
      </c>
      <c r="F60" s="85">
        <f>IFERROR(ROUND(VLOOKUP(F57,R41:T52,3,FALSE)*VLOOKUP(D60,D8:F31,IF(OR(J57="S",J57="M"),2,3),FALSE),0),"")</f>
        <v>250862</v>
      </c>
      <c r="G60" s="25"/>
      <c r="H60" s="136"/>
      <c r="I60" s="151"/>
      <c r="J60" s="84"/>
      <c r="K60" s="85"/>
      <c r="L60" s="25"/>
      <c r="M60" s="136"/>
      <c r="N60" s="151"/>
      <c r="O60" s="84"/>
      <c r="P60" s="85"/>
      <c r="Q60" s="25"/>
      <c r="R60" s="136"/>
      <c r="S60" s="151"/>
      <c r="T60" s="84"/>
      <c r="U60" s="137"/>
      <c r="V60" s="19"/>
    </row>
    <row r="61" spans="1:22" s="1" customFormat="1" ht="12" customHeight="1" thickBot="1" x14ac:dyDescent="0.4">
      <c r="A61" s="20"/>
      <c r="B61" s="14"/>
      <c r="C61" s="128"/>
      <c r="D61" s="29"/>
      <c r="E61" s="30"/>
      <c r="F61" s="30"/>
      <c r="G61" s="25"/>
      <c r="H61" s="10"/>
      <c r="I61" s="29"/>
      <c r="J61" s="30"/>
      <c r="K61" s="30"/>
      <c r="L61" s="25"/>
      <c r="M61" s="10"/>
      <c r="N61" s="29"/>
      <c r="O61" s="30"/>
      <c r="P61" s="30"/>
      <c r="Q61" s="25"/>
      <c r="R61" s="10"/>
      <c r="S61" s="29"/>
      <c r="T61" s="30"/>
      <c r="U61" s="109"/>
      <c r="V61" s="19"/>
    </row>
    <row r="62" spans="1:22" s="1" customFormat="1" ht="16.5" customHeight="1" thickTop="1" thickBot="1" x14ac:dyDescent="0.4">
      <c r="A62" s="20"/>
      <c r="B62" s="14"/>
      <c r="C62" s="128"/>
      <c r="D62" s="29" t="s">
        <v>190</v>
      </c>
      <c r="E62" s="30"/>
      <c r="F62" s="152" t="s" vm="8">
        <v>114</v>
      </c>
      <c r="G62" s="146"/>
      <c r="H62" s="153"/>
      <c r="I62" s="29" t="s">
        <v>124</v>
      </c>
      <c r="J62" s="154" t="str" vm="17">
        <f>$E$22</f>
        <v>S</v>
      </c>
      <c r="K62" s="30"/>
      <c r="L62" s="25"/>
      <c r="M62" s="10"/>
      <c r="N62" s="29"/>
      <c r="O62" s="30"/>
      <c r="P62" s="30"/>
      <c r="Q62" s="25"/>
      <c r="R62" s="10"/>
      <c r="S62" s="29"/>
      <c r="T62" s="30"/>
      <c r="U62" s="109"/>
      <c r="V62" s="19"/>
    </row>
    <row r="63" spans="1:22" s="1" customFormat="1" ht="12" customHeight="1" thickTop="1" x14ac:dyDescent="0.35">
      <c r="A63" s="20"/>
      <c r="B63" s="14"/>
      <c r="C63" s="128"/>
      <c r="D63" s="29"/>
      <c r="E63" s="30"/>
      <c r="F63" s="155"/>
      <c r="G63" s="25"/>
      <c r="H63" s="10"/>
      <c r="I63" s="29"/>
      <c r="J63" s="29"/>
      <c r="K63" s="30"/>
      <c r="L63" s="25"/>
      <c r="M63" s="10"/>
      <c r="N63" s="29"/>
      <c r="O63" s="30"/>
      <c r="P63" s="30"/>
      <c r="Q63" s="25"/>
      <c r="R63" s="10"/>
      <c r="S63" s="29"/>
      <c r="T63" s="30"/>
      <c r="U63" s="109"/>
      <c r="V63" s="19"/>
    </row>
    <row r="64" spans="1:22" s="1" customFormat="1" ht="16.5" customHeight="1" x14ac:dyDescent="0.35">
      <c r="A64" s="20"/>
      <c r="B64" s="14"/>
      <c r="C64" s="128"/>
      <c r="D64" s="29" t="s">
        <v>17</v>
      </c>
      <c r="E64" s="131" t="s">
        <v>105</v>
      </c>
      <c r="F64" s="132" t="s" vm="1">
        <v>106</v>
      </c>
      <c r="G64" s="25"/>
      <c r="H64" s="10"/>
      <c r="I64" s="29" t="s">
        <v>17</v>
      </c>
      <c r="J64" s="131" t="s">
        <v>105</v>
      </c>
      <c r="K64" s="132" t="s" vm="1">
        <v>106</v>
      </c>
      <c r="L64" s="25"/>
      <c r="M64" s="10"/>
      <c r="N64" s="29" t="s">
        <v>17</v>
      </c>
      <c r="O64" s="131" t="s">
        <v>105</v>
      </c>
      <c r="P64" s="132" t="s" vm="1">
        <v>106</v>
      </c>
      <c r="Q64" s="25"/>
      <c r="R64" s="10"/>
      <c r="S64" s="29" t="s">
        <v>17</v>
      </c>
      <c r="T64" s="131" t="s">
        <v>105</v>
      </c>
      <c r="U64" s="132" t="s" vm="1">
        <v>106</v>
      </c>
      <c r="V64" s="19"/>
    </row>
    <row r="65" spans="1:42" s="1" customFormat="1" ht="16.5" customHeight="1" x14ac:dyDescent="0.35">
      <c r="A65" s="20"/>
      <c r="B65" s="14"/>
      <c r="C65" s="133" t="s">
        <v>125</v>
      </c>
      <c r="D65" s="134" t="str" vm="395">
        <f>$D$23</f>
        <v>0AK1</v>
      </c>
      <c r="E65" s="84">
        <f>IFERROR(ROUND(VLOOKUP(F62,R41:T52,2,FALSE)*VLOOKUP(D65,D11:F34,IF(OR(J62="S",J62="M"),2,3),FALSE),0),"")</f>
        <v>87367</v>
      </c>
      <c r="F65" s="85">
        <f>IFERROR(ROUND(VLOOKUP(F62,R46:T57,3,FALSE)*VLOOKUP(D65,D13:F36,IF(OR(J62="S",J62="M"),2,3),FALSE),0),"")</f>
        <v>84411</v>
      </c>
      <c r="G65" s="25"/>
      <c r="H65" s="136"/>
      <c r="I65" s="151"/>
      <c r="J65" s="84"/>
      <c r="K65" s="85"/>
      <c r="L65" s="25"/>
      <c r="M65" s="136"/>
      <c r="N65" s="151"/>
      <c r="O65" s="84"/>
      <c r="P65" s="85"/>
      <c r="Q65" s="25"/>
      <c r="R65" s="136"/>
      <c r="S65" s="151"/>
      <c r="T65" s="84"/>
      <c r="U65" s="137"/>
      <c r="V65" s="19"/>
    </row>
    <row r="66" spans="1:42" s="1" customFormat="1" ht="16.5" customHeight="1" x14ac:dyDescent="0.35">
      <c r="A66" s="20"/>
      <c r="B66" s="14"/>
      <c r="C66" s="128"/>
      <c r="D66" s="29"/>
      <c r="E66" s="30"/>
      <c r="F66" s="30"/>
      <c r="G66" s="25"/>
      <c r="H66" s="10"/>
      <c r="I66" s="29"/>
      <c r="J66" s="30"/>
      <c r="K66" s="30"/>
      <c r="L66" s="25"/>
      <c r="M66" s="10"/>
      <c r="N66" s="29"/>
      <c r="O66" s="30"/>
      <c r="P66" s="30"/>
      <c r="Q66" s="25"/>
      <c r="R66" s="10"/>
      <c r="S66" s="29"/>
      <c r="T66" s="30"/>
      <c r="U66" s="109"/>
      <c r="V66" s="19"/>
    </row>
    <row r="67" spans="1:42" s="1" customFormat="1" ht="16.5" customHeight="1" x14ac:dyDescent="0.35">
      <c r="A67" s="20"/>
      <c r="B67" s="14"/>
      <c r="C67" s="138"/>
      <c r="D67" s="118"/>
      <c r="E67" s="117"/>
      <c r="F67" s="117"/>
      <c r="G67" s="41"/>
      <c r="H67" s="42"/>
      <c r="I67" s="118"/>
      <c r="J67" s="117"/>
      <c r="K67" s="117"/>
      <c r="L67" s="41"/>
      <c r="M67" s="42"/>
      <c r="N67" s="118"/>
      <c r="O67" s="117"/>
      <c r="P67" s="117"/>
      <c r="Q67" s="41"/>
      <c r="R67" s="42"/>
      <c r="S67" s="118"/>
      <c r="T67" s="117"/>
      <c r="U67" s="122"/>
      <c r="V67" s="19"/>
    </row>
    <row r="68" spans="1:42" s="1" customFormat="1" ht="8.15" customHeight="1" x14ac:dyDescent="0.35">
      <c r="A68" s="20"/>
      <c r="B68" s="18"/>
      <c r="C68" s="25"/>
      <c r="D68" s="45"/>
      <c r="G68" s="25"/>
      <c r="H68" s="25"/>
      <c r="I68" s="45"/>
      <c r="L68" s="25"/>
      <c r="M68" s="25"/>
      <c r="N68" s="45"/>
      <c r="Q68" s="25"/>
      <c r="R68" s="25"/>
      <c r="S68" s="45"/>
      <c r="V68" s="19"/>
    </row>
    <row r="69" spans="1:42" s="1" customFormat="1" ht="8.15" customHeight="1" x14ac:dyDescent="0.35">
      <c r="A69" s="20"/>
      <c r="B69" s="50"/>
      <c r="C69" s="139"/>
      <c r="D69" s="140"/>
      <c r="E69" s="141"/>
      <c r="F69" s="141"/>
      <c r="G69" s="139"/>
      <c r="H69" s="139"/>
      <c r="I69" s="140"/>
      <c r="J69" s="141"/>
      <c r="K69" s="141"/>
      <c r="L69" s="139"/>
      <c r="M69" s="139"/>
      <c r="N69" s="140"/>
      <c r="O69" s="141"/>
      <c r="P69" s="141"/>
      <c r="Q69" s="139"/>
      <c r="R69" s="139"/>
      <c r="S69" s="140"/>
      <c r="T69" s="141"/>
      <c r="U69" s="141"/>
      <c r="V69" s="54"/>
    </row>
    <row r="70" spans="1:42" ht="12" customHeight="1" x14ac:dyDescent="0.35">
      <c r="F70" s="57"/>
      <c r="G70" s="58"/>
      <c r="H70" s="59"/>
      <c r="I70" s="60"/>
      <c r="J70" s="57"/>
      <c r="K70" s="57"/>
      <c r="L70" s="58"/>
      <c r="M70" s="59"/>
      <c r="N70" s="60"/>
      <c r="O70" s="57"/>
      <c r="P70" s="57"/>
      <c r="Q70" s="58"/>
      <c r="R70" s="59"/>
      <c r="S70" s="60"/>
      <c r="T70" s="57"/>
      <c r="U70" s="57"/>
      <c r="AM70" s="20"/>
      <c r="AN70" s="20"/>
      <c r="AO70" s="20"/>
      <c r="AP70" s="20"/>
    </row>
    <row r="71" spans="1:42" ht="12" customHeight="1" x14ac:dyDescent="0.35">
      <c r="F71" s="57"/>
      <c r="G71" s="58"/>
      <c r="H71" s="59"/>
      <c r="I71" s="60"/>
      <c r="J71" s="57"/>
      <c r="K71" s="57"/>
      <c r="L71" s="58"/>
      <c r="M71" s="59"/>
      <c r="N71" s="60"/>
      <c r="O71" s="57"/>
      <c r="P71" s="57"/>
      <c r="Q71" s="58"/>
      <c r="R71" s="59"/>
      <c r="S71" s="60"/>
      <c r="T71" s="57"/>
      <c r="U71" s="57"/>
      <c r="AM71" s="20"/>
      <c r="AN71" s="20"/>
      <c r="AO71" s="20"/>
      <c r="AP71" s="20"/>
    </row>
    <row r="72" spans="1:42" ht="12" customHeight="1" x14ac:dyDescent="0.35">
      <c r="F72" s="57"/>
      <c r="G72" s="61"/>
      <c r="H72" s="25"/>
      <c r="I72" s="1"/>
      <c r="J72" s="57"/>
      <c r="K72" s="57"/>
      <c r="L72" s="61"/>
      <c r="M72" s="25"/>
      <c r="N72" s="1"/>
      <c r="O72" s="57"/>
      <c r="P72" s="57"/>
      <c r="Q72" s="61"/>
      <c r="R72" s="25"/>
      <c r="S72" s="1"/>
      <c r="T72" s="57"/>
      <c r="U72" s="57"/>
      <c r="AM72" s="20"/>
      <c r="AN72" s="20"/>
      <c r="AO72" s="20"/>
      <c r="AP72" s="20"/>
    </row>
    <row r="73" spans="1:42" ht="12" customHeight="1" x14ac:dyDescent="0.3">
      <c r="F73" s="57"/>
      <c r="G73" s="62"/>
      <c r="H73" s="63"/>
      <c r="I73" s="64"/>
      <c r="J73" s="57"/>
      <c r="K73" s="57"/>
      <c r="L73" s="62"/>
      <c r="M73" s="63"/>
      <c r="N73" s="64"/>
      <c r="O73" s="57"/>
      <c r="P73" s="57"/>
      <c r="Q73" s="62"/>
      <c r="R73" s="63"/>
      <c r="S73" s="64"/>
      <c r="T73" s="57"/>
      <c r="U73" s="57"/>
      <c r="AM73" s="20"/>
      <c r="AN73" s="20"/>
      <c r="AO73" s="20"/>
      <c r="AP73" s="20"/>
    </row>
    <row r="74" spans="1:42" ht="12" customHeight="1" x14ac:dyDescent="0.3">
      <c r="F74" s="57"/>
      <c r="G74" s="62"/>
      <c r="H74" s="63"/>
      <c r="I74" s="64"/>
      <c r="J74" s="57"/>
      <c r="K74" s="57"/>
      <c r="L74" s="62"/>
      <c r="M74" s="63"/>
      <c r="N74" s="64"/>
      <c r="O74" s="57"/>
      <c r="P74" s="57"/>
      <c r="Q74" s="62"/>
      <c r="R74" s="63"/>
      <c r="S74" s="64"/>
      <c r="T74" s="57"/>
      <c r="U74" s="57"/>
      <c r="AM74" s="20"/>
      <c r="AN74" s="20"/>
      <c r="AO74" s="20"/>
      <c r="AP74" s="20"/>
    </row>
    <row r="75" spans="1:42" ht="12" customHeight="1" x14ac:dyDescent="0.35">
      <c r="F75" s="57"/>
      <c r="H75" s="25"/>
      <c r="I75" s="45"/>
      <c r="J75" s="57"/>
      <c r="K75" s="57"/>
      <c r="M75" s="25"/>
      <c r="N75" s="45"/>
      <c r="O75" s="57"/>
      <c r="P75" s="57"/>
      <c r="R75" s="25"/>
      <c r="S75" s="45"/>
      <c r="T75" s="57"/>
      <c r="U75" s="57"/>
      <c r="AM75" s="20"/>
      <c r="AN75" s="20"/>
      <c r="AO75" s="20"/>
      <c r="AP75" s="20"/>
    </row>
    <row r="76" spans="1:42" s="11" customFormat="1" ht="15" customHeight="1" x14ac:dyDescent="0.35">
      <c r="C76" s="10"/>
      <c r="D76" s="38"/>
      <c r="E76" s="57"/>
      <c r="F76" s="57"/>
      <c r="H76" s="10"/>
      <c r="I76" s="38"/>
      <c r="J76" s="57"/>
      <c r="K76" s="57"/>
      <c r="M76" s="10"/>
      <c r="N76" s="38"/>
      <c r="O76" s="57"/>
      <c r="P76" s="57"/>
      <c r="R76" s="10"/>
      <c r="S76" s="38"/>
      <c r="T76" s="57"/>
      <c r="U76" s="57"/>
    </row>
    <row r="77" spans="1:42" s="13" customFormat="1" ht="15" customHeight="1" x14ac:dyDescent="0.3">
      <c r="A77" s="65"/>
      <c r="C77" s="15"/>
      <c r="D77" s="16"/>
      <c r="E77" s="57"/>
      <c r="F77" s="57"/>
      <c r="H77" s="15"/>
      <c r="I77" s="16"/>
      <c r="J77" s="57"/>
      <c r="K77" s="57"/>
      <c r="M77" s="15"/>
      <c r="N77" s="16"/>
      <c r="O77" s="57"/>
      <c r="P77" s="57"/>
      <c r="R77" s="15"/>
      <c r="S77" s="16"/>
      <c r="T77" s="57"/>
      <c r="U77" s="57"/>
    </row>
    <row r="78" spans="1:42" x14ac:dyDescent="0.3">
      <c r="A78" s="65"/>
    </row>
    <row r="80" spans="1:42" ht="15" customHeight="1" x14ac:dyDescent="0.3">
      <c r="A80" s="65"/>
      <c r="C80" s="25"/>
      <c r="D80" s="45"/>
      <c r="E80" s="1"/>
      <c r="F80" s="1"/>
      <c r="G80" s="1"/>
      <c r="H80" s="25"/>
      <c r="I80" s="45"/>
      <c r="J80" s="1"/>
      <c r="K80" s="1"/>
      <c r="L80" s="1"/>
      <c r="M80" s="25"/>
      <c r="N80" s="45"/>
      <c r="O80" s="1"/>
      <c r="P80" s="1"/>
      <c r="Q80" s="1"/>
      <c r="R80" s="25"/>
      <c r="S80" s="45"/>
      <c r="T80" s="1"/>
      <c r="U80" s="1"/>
      <c r="AM80" s="20"/>
      <c r="AN80" s="20"/>
      <c r="AO80" s="20"/>
      <c r="AP80" s="20"/>
    </row>
    <row r="81" spans="1:19" s="1" customFormat="1" ht="15" customHeight="1" x14ac:dyDescent="0.3">
      <c r="A81" s="65"/>
      <c r="C81" s="25"/>
      <c r="D81" s="45"/>
      <c r="H81" s="25"/>
      <c r="I81" s="45"/>
      <c r="M81" s="25"/>
      <c r="N81" s="45"/>
      <c r="R81" s="25"/>
      <c r="S81" s="45"/>
    </row>
    <row r="82" spans="1:19" s="1" customFormat="1" ht="15" customHeight="1" x14ac:dyDescent="0.3">
      <c r="A82" s="64"/>
      <c r="C82" s="25"/>
      <c r="D82" s="45"/>
      <c r="H82" s="25"/>
      <c r="I82" s="45"/>
      <c r="M82" s="25"/>
      <c r="N82" s="45"/>
      <c r="R82" s="25"/>
      <c r="S82" s="45"/>
    </row>
    <row r="83" spans="1:19" s="1" customFormat="1" x14ac:dyDescent="0.35">
      <c r="A83" s="20"/>
      <c r="C83" s="25"/>
      <c r="D83" s="45"/>
      <c r="G83" s="25"/>
      <c r="H83" s="25"/>
      <c r="I83" s="45"/>
      <c r="L83" s="25"/>
      <c r="M83" s="25"/>
      <c r="N83" s="45"/>
      <c r="Q83" s="25"/>
      <c r="R83" s="25"/>
      <c r="S83" s="45"/>
    </row>
    <row r="84" spans="1:19" s="1" customFormat="1" x14ac:dyDescent="0.35">
      <c r="A84" s="20"/>
      <c r="C84" s="25"/>
      <c r="D84" s="45"/>
      <c r="G84" s="25"/>
      <c r="H84" s="25"/>
      <c r="I84" s="45"/>
      <c r="L84" s="25"/>
      <c r="M84" s="25"/>
      <c r="N84" s="45"/>
      <c r="Q84" s="25"/>
      <c r="R84" s="25"/>
      <c r="S84" s="45"/>
    </row>
    <row r="85" spans="1:19" s="1" customFormat="1" x14ac:dyDescent="0.35">
      <c r="A85" s="20"/>
      <c r="C85" s="25"/>
      <c r="D85" s="45"/>
      <c r="G85" s="25"/>
      <c r="H85" s="25"/>
      <c r="I85" s="45"/>
      <c r="L85" s="25"/>
      <c r="M85" s="25"/>
      <c r="N85" s="45"/>
      <c r="Q85" s="25"/>
      <c r="R85" s="25"/>
      <c r="S85" s="45"/>
    </row>
    <row r="86" spans="1:19" s="1" customFormat="1" x14ac:dyDescent="0.35">
      <c r="A86" s="20"/>
      <c r="C86" s="25"/>
      <c r="D86" s="45"/>
      <c r="G86" s="25"/>
      <c r="H86" s="25"/>
      <c r="I86" s="45"/>
      <c r="L86" s="25"/>
      <c r="M86" s="25"/>
      <c r="N86" s="45"/>
      <c r="Q86" s="25"/>
      <c r="R86" s="25"/>
      <c r="S86" s="45"/>
    </row>
    <row r="87" spans="1:19" s="1" customFormat="1" x14ac:dyDescent="0.35">
      <c r="A87" s="20"/>
      <c r="C87" s="25"/>
      <c r="D87" s="45"/>
      <c r="G87" s="25"/>
      <c r="H87" s="25"/>
      <c r="I87" s="45"/>
      <c r="L87" s="25"/>
      <c r="M87" s="25"/>
      <c r="N87" s="45"/>
      <c r="Q87" s="25"/>
      <c r="R87" s="25"/>
      <c r="S87" s="45"/>
    </row>
    <row r="88" spans="1:19" s="1" customFormat="1" x14ac:dyDescent="0.35">
      <c r="A88" s="20"/>
      <c r="C88" s="25"/>
      <c r="D88" s="45"/>
      <c r="G88" s="25"/>
      <c r="H88" s="25"/>
      <c r="I88" s="45"/>
      <c r="L88" s="25"/>
      <c r="M88" s="25"/>
      <c r="N88" s="45"/>
      <c r="Q88" s="25"/>
      <c r="R88" s="25"/>
      <c r="S88" s="45"/>
    </row>
    <row r="89" spans="1:19" s="1" customFormat="1" x14ac:dyDescent="0.35">
      <c r="A89" s="20"/>
      <c r="C89" s="25"/>
      <c r="D89" s="45"/>
      <c r="G89" s="25"/>
      <c r="H89" s="25"/>
      <c r="I89" s="45"/>
      <c r="L89" s="25"/>
      <c r="M89" s="25"/>
      <c r="N89" s="45"/>
      <c r="Q89" s="25"/>
      <c r="R89" s="25"/>
      <c r="S89" s="45"/>
    </row>
    <row r="90" spans="1:19" s="1" customFormat="1" x14ac:dyDescent="0.35">
      <c r="A90" s="20"/>
      <c r="C90" s="25"/>
      <c r="D90" s="45"/>
      <c r="G90" s="25"/>
      <c r="H90" s="25"/>
      <c r="I90" s="45"/>
      <c r="L90" s="25"/>
      <c r="M90" s="25"/>
      <c r="N90" s="45"/>
      <c r="Q90" s="25"/>
      <c r="R90" s="25"/>
      <c r="S90" s="45"/>
    </row>
    <row r="91" spans="1:19" s="1" customFormat="1" x14ac:dyDescent="0.35">
      <c r="A91" s="20"/>
      <c r="C91" s="25"/>
      <c r="D91" s="45"/>
      <c r="G91" s="25"/>
      <c r="H91" s="25"/>
      <c r="I91" s="45"/>
      <c r="L91" s="25"/>
      <c r="M91" s="25"/>
      <c r="N91" s="45"/>
      <c r="Q91" s="25"/>
      <c r="R91" s="25"/>
      <c r="S91" s="45"/>
    </row>
    <row r="92" spans="1:19" s="1" customFormat="1" x14ac:dyDescent="0.35">
      <c r="A92" s="20"/>
      <c r="C92" s="25"/>
      <c r="D92" s="45"/>
      <c r="G92" s="25"/>
      <c r="H92" s="25"/>
      <c r="I92" s="45"/>
      <c r="L92" s="25"/>
      <c r="M92" s="25"/>
      <c r="N92" s="45"/>
      <c r="Q92" s="25"/>
      <c r="R92" s="25"/>
      <c r="S92" s="45"/>
    </row>
    <row r="93" spans="1:19" s="1" customFormat="1" x14ac:dyDescent="0.35">
      <c r="A93" s="20"/>
      <c r="C93" s="25"/>
      <c r="D93" s="45"/>
      <c r="G93" s="25"/>
      <c r="H93" s="25"/>
      <c r="I93" s="45"/>
      <c r="L93" s="25"/>
      <c r="M93" s="25"/>
      <c r="N93" s="45"/>
      <c r="Q93" s="25"/>
      <c r="R93" s="25"/>
      <c r="S93" s="45"/>
    </row>
    <row r="94" spans="1:19" s="1" customFormat="1" x14ac:dyDescent="0.35">
      <c r="A94" s="20"/>
      <c r="C94" s="25"/>
      <c r="D94" s="45"/>
      <c r="G94" s="25"/>
      <c r="H94" s="25"/>
      <c r="I94" s="45"/>
      <c r="L94" s="25"/>
      <c r="M94" s="25"/>
      <c r="N94" s="45"/>
      <c r="Q94" s="25"/>
      <c r="R94" s="25"/>
      <c r="S94" s="45"/>
    </row>
    <row r="95" spans="1:19" s="1" customFormat="1" x14ac:dyDescent="0.35">
      <c r="A95" s="20"/>
      <c r="C95" s="25"/>
      <c r="D95" s="45"/>
      <c r="G95" s="25"/>
      <c r="H95" s="25"/>
      <c r="I95" s="45"/>
      <c r="L95" s="25"/>
      <c r="M95" s="25"/>
      <c r="N95" s="45"/>
      <c r="Q95" s="25"/>
      <c r="R95" s="25"/>
      <c r="S95" s="45"/>
    </row>
    <row r="96" spans="1:19" s="1" customFormat="1" x14ac:dyDescent="0.35">
      <c r="A96" s="20"/>
      <c r="C96" s="25"/>
      <c r="D96" s="45"/>
      <c r="G96" s="25"/>
      <c r="H96" s="25"/>
      <c r="I96" s="45"/>
      <c r="L96" s="25"/>
      <c r="M96" s="25"/>
      <c r="N96" s="45"/>
      <c r="Q96" s="25"/>
      <c r="R96" s="25"/>
      <c r="S96" s="45"/>
    </row>
    <row r="97" spans="1:19" s="1" customFormat="1" x14ac:dyDescent="0.35">
      <c r="A97" s="20"/>
      <c r="C97" s="25"/>
      <c r="D97" s="45"/>
      <c r="G97" s="25"/>
      <c r="H97" s="25"/>
      <c r="I97" s="45"/>
      <c r="L97" s="25"/>
      <c r="M97" s="25"/>
      <c r="N97" s="45"/>
      <c r="Q97" s="25"/>
      <c r="R97" s="25"/>
      <c r="S97" s="45"/>
    </row>
    <row r="98" spans="1:19" s="1" customFormat="1" x14ac:dyDescent="0.35">
      <c r="A98" s="20"/>
      <c r="C98" s="25"/>
      <c r="D98" s="45"/>
      <c r="G98" s="25"/>
      <c r="H98" s="25"/>
      <c r="I98" s="45"/>
      <c r="L98" s="25"/>
      <c r="M98" s="25"/>
      <c r="N98" s="45"/>
      <c r="Q98" s="25"/>
      <c r="R98" s="25"/>
      <c r="S98" s="45"/>
    </row>
    <row r="99" spans="1:19" s="1" customFormat="1" x14ac:dyDescent="0.35">
      <c r="A99" s="20"/>
      <c r="C99" s="25"/>
      <c r="D99" s="45"/>
      <c r="G99" s="25"/>
      <c r="H99" s="25"/>
      <c r="I99" s="45"/>
      <c r="L99" s="25"/>
      <c r="M99" s="25"/>
      <c r="N99" s="45"/>
      <c r="Q99" s="25"/>
      <c r="R99" s="25"/>
      <c r="S99" s="45"/>
    </row>
    <row r="100" spans="1:19" s="1" customFormat="1" x14ac:dyDescent="0.35">
      <c r="A100" s="20"/>
      <c r="C100" s="25"/>
      <c r="D100" s="45"/>
      <c r="G100" s="25"/>
      <c r="H100" s="25"/>
      <c r="I100" s="45"/>
      <c r="L100" s="25"/>
      <c r="M100" s="25"/>
      <c r="N100" s="45"/>
      <c r="Q100" s="25"/>
      <c r="R100" s="25"/>
      <c r="S100" s="45"/>
    </row>
    <row r="101" spans="1:19" s="1" customFormat="1" x14ac:dyDescent="0.35">
      <c r="A101" s="20"/>
      <c r="C101" s="25"/>
      <c r="D101" s="45"/>
      <c r="G101" s="25"/>
      <c r="H101" s="25"/>
      <c r="I101" s="45"/>
      <c r="L101" s="25"/>
      <c r="M101" s="25"/>
      <c r="N101" s="45"/>
      <c r="Q101" s="25"/>
      <c r="R101" s="25"/>
      <c r="S101" s="45"/>
    </row>
    <row r="102" spans="1:19" s="1" customFormat="1" x14ac:dyDescent="0.35">
      <c r="A102" s="20"/>
      <c r="C102" s="25"/>
      <c r="D102" s="45"/>
      <c r="G102" s="25"/>
      <c r="H102" s="25"/>
      <c r="I102" s="45"/>
      <c r="L102" s="25"/>
      <c r="M102" s="25"/>
      <c r="N102" s="45"/>
      <c r="Q102" s="25"/>
      <c r="R102" s="25"/>
      <c r="S102" s="45"/>
    </row>
    <row r="103" spans="1:19" s="1" customFormat="1" x14ac:dyDescent="0.35">
      <c r="A103" s="20"/>
      <c r="C103" s="25"/>
      <c r="D103" s="45"/>
      <c r="G103" s="25"/>
      <c r="H103" s="25"/>
      <c r="I103" s="45"/>
      <c r="L103" s="25"/>
      <c r="M103" s="25"/>
      <c r="N103" s="45"/>
      <c r="Q103" s="25"/>
      <c r="R103" s="25"/>
      <c r="S103" s="45"/>
    </row>
    <row r="104" spans="1:19" s="1" customFormat="1" x14ac:dyDescent="0.35">
      <c r="A104" s="20"/>
      <c r="C104" s="25"/>
      <c r="D104" s="45"/>
      <c r="G104" s="25"/>
      <c r="H104" s="25"/>
      <c r="I104" s="45"/>
      <c r="L104" s="25"/>
      <c r="M104" s="25"/>
      <c r="N104" s="45"/>
      <c r="Q104" s="25"/>
      <c r="R104" s="25"/>
      <c r="S104" s="45"/>
    </row>
    <row r="105" spans="1:19" s="1" customFormat="1" x14ac:dyDescent="0.35">
      <c r="A105" s="20"/>
      <c r="C105" s="25"/>
      <c r="D105" s="45"/>
      <c r="G105" s="25"/>
      <c r="H105" s="25"/>
      <c r="I105" s="45"/>
      <c r="L105" s="25"/>
      <c r="M105" s="25"/>
      <c r="N105" s="45"/>
      <c r="Q105" s="25"/>
      <c r="R105" s="25"/>
      <c r="S105" s="45"/>
    </row>
    <row r="106" spans="1:19" s="1" customFormat="1" x14ac:dyDescent="0.35">
      <c r="A106" s="20"/>
      <c r="C106" s="25"/>
      <c r="D106" s="45"/>
      <c r="G106" s="25"/>
      <c r="H106" s="25"/>
      <c r="I106" s="45"/>
      <c r="L106" s="25"/>
      <c r="M106" s="25"/>
      <c r="N106" s="45"/>
      <c r="Q106" s="25"/>
      <c r="R106" s="25"/>
      <c r="S106" s="45"/>
    </row>
    <row r="107" spans="1:19" s="1" customFormat="1" x14ac:dyDescent="0.35">
      <c r="A107" s="20"/>
      <c r="C107" s="25"/>
      <c r="D107" s="45"/>
      <c r="G107" s="25"/>
      <c r="H107" s="25"/>
      <c r="I107" s="45"/>
      <c r="L107" s="25"/>
      <c r="M107" s="25"/>
      <c r="N107" s="45"/>
      <c r="Q107" s="25"/>
      <c r="R107" s="25"/>
      <c r="S107" s="45"/>
    </row>
    <row r="108" spans="1:19" s="1" customFormat="1" x14ac:dyDescent="0.35">
      <c r="A108" s="20"/>
      <c r="C108" s="25"/>
      <c r="D108" s="45"/>
      <c r="G108" s="25"/>
      <c r="H108" s="25"/>
      <c r="I108" s="45"/>
      <c r="L108" s="25"/>
      <c r="M108" s="25"/>
      <c r="N108" s="45"/>
      <c r="Q108" s="25"/>
      <c r="R108" s="25"/>
      <c r="S108" s="45"/>
    </row>
    <row r="109" spans="1:19" s="1" customFormat="1" x14ac:dyDescent="0.35">
      <c r="A109" s="20"/>
      <c r="C109" s="25"/>
      <c r="D109" s="45"/>
      <c r="G109" s="25"/>
      <c r="H109" s="25"/>
      <c r="I109" s="45"/>
      <c r="L109" s="25"/>
      <c r="M109" s="25"/>
      <c r="N109" s="45"/>
      <c r="Q109" s="25"/>
      <c r="R109" s="25"/>
      <c r="S109" s="45"/>
    </row>
    <row r="110" spans="1:19" s="1" customFormat="1" x14ac:dyDescent="0.35">
      <c r="A110" s="20"/>
      <c r="C110" s="25"/>
      <c r="D110" s="45"/>
      <c r="G110" s="25"/>
      <c r="H110" s="25"/>
      <c r="I110" s="45"/>
      <c r="L110" s="25"/>
      <c r="M110" s="25"/>
      <c r="N110" s="45"/>
      <c r="Q110" s="25"/>
      <c r="R110" s="25"/>
      <c r="S110" s="45"/>
    </row>
    <row r="111" spans="1:19" s="1" customFormat="1" x14ac:dyDescent="0.35">
      <c r="A111" s="20"/>
      <c r="C111" s="25"/>
      <c r="D111" s="45"/>
      <c r="G111" s="25"/>
      <c r="H111" s="25"/>
      <c r="I111" s="45"/>
      <c r="L111" s="25"/>
      <c r="M111" s="25"/>
      <c r="N111" s="45"/>
      <c r="Q111" s="25"/>
      <c r="R111" s="25"/>
      <c r="S111" s="45"/>
    </row>
    <row r="112" spans="1:19" s="1" customFormat="1" x14ac:dyDescent="0.35">
      <c r="A112" s="20"/>
      <c r="C112" s="25"/>
      <c r="D112" s="45"/>
      <c r="G112" s="25"/>
      <c r="H112" s="25"/>
      <c r="I112" s="45"/>
      <c r="L112" s="25"/>
      <c r="M112" s="25"/>
      <c r="N112" s="45"/>
      <c r="Q112" s="25"/>
      <c r="R112" s="25"/>
      <c r="S112" s="45"/>
    </row>
    <row r="113" spans="1:19" s="1" customFormat="1" x14ac:dyDescent="0.35">
      <c r="A113" s="20"/>
      <c r="C113" s="25"/>
      <c r="D113" s="45"/>
      <c r="G113" s="25"/>
      <c r="H113" s="25"/>
      <c r="I113" s="45"/>
      <c r="L113" s="25"/>
      <c r="M113" s="25"/>
      <c r="N113" s="45"/>
      <c r="Q113" s="25"/>
      <c r="R113" s="25"/>
      <c r="S113" s="45"/>
    </row>
    <row r="114" spans="1:19" s="1" customFormat="1" x14ac:dyDescent="0.35">
      <c r="A114" s="20"/>
      <c r="C114" s="25"/>
      <c r="D114" s="45"/>
      <c r="G114" s="25"/>
      <c r="H114" s="25"/>
      <c r="I114" s="45"/>
      <c r="L114" s="25"/>
      <c r="M114" s="25"/>
      <c r="N114" s="45"/>
      <c r="Q114" s="25"/>
      <c r="R114" s="25"/>
      <c r="S114" s="45"/>
    </row>
    <row r="981" spans="976:976" x14ac:dyDescent="0.35">
      <c r="AKN981" s="20">
        <v>0</v>
      </c>
    </row>
  </sheetData>
  <sheetProtection algorithmName="SHA-512" hashValue="Er/mw6z279XcJ3SW3C5CLdlsvLdgAd9XS3Nz8DeAo3VpbtvdLIAhe96PVwwpDv3WYTQpzCrjGYWmGqB8dcvu0g==" saltValue="2DIBNuCKYZ0ZKteGPxcNFw==" spinCount="100000" sheet="1" objects="1" scenarios="1"/>
  <mergeCells count="12">
    <mergeCell ref="S39:T39"/>
    <mergeCell ref="J42:K42"/>
    <mergeCell ref="D44:M52"/>
    <mergeCell ref="D55:T55"/>
    <mergeCell ref="C2:F2"/>
    <mergeCell ref="H2:K2"/>
    <mergeCell ref="M2:P2"/>
    <mergeCell ref="T2:U2"/>
    <mergeCell ref="E4:F4"/>
    <mergeCell ref="J4:K4"/>
    <mergeCell ref="O4:P4"/>
    <mergeCell ref="T4:U4"/>
  </mergeCells>
  <dataValidations count="7">
    <dataValidation type="list" allowBlank="1" showInputMessage="1" showErrorMessage="1" sqref="H73:I74 M73:N74 R73:S74" xr:uid="{5FB15461-0B1D-4A2E-BD3C-B4E5FCC11A7D}">
      <formula1>#REF!</formula1>
    </dataValidation>
    <dataValidation type="list" showInputMessage="1" showErrorMessage="1" sqref="J58 J63" xr:uid="{10DF9DD0-0B87-4FEC-89F6-20A4885F2D25}">
      <formula1>"scales"</formula1>
    </dataValidation>
    <dataValidation type="list" allowBlank="1" showInputMessage="1" showErrorMessage="1" sqref="D60 D65" xr:uid="{56EB5858-5784-46DF-801F-477E4BE1D726}">
      <formula1>$D$11:$D$34</formula1>
    </dataValidation>
    <dataValidation type="list" allowBlank="1" showInputMessage="1" showErrorMessage="1" sqref="I60 I65" xr:uid="{AE7DB690-A96D-435C-B65B-82E64BF5B78C}">
      <formula1>$I$11:$I$25</formula1>
    </dataValidation>
    <dataValidation type="list" allowBlank="1" showInputMessage="1" showErrorMessage="1" sqref="N60 N65" xr:uid="{9D21FBCE-870D-4B00-AFA2-42B87E3DDFDD}">
      <formula1>$N$11:$N$24</formula1>
    </dataValidation>
    <dataValidation type="list" allowBlank="1" showInputMessage="1" showErrorMessage="1" sqref="S60 S65" xr:uid="{DD3347F8-01DC-420D-BBFB-2AA20A89FD92}">
      <formula1>$S$11:$S$23</formula1>
    </dataValidation>
    <dataValidation type="list" showInputMessage="1" showErrorMessage="1" sqref="F62:F63 F57" xr:uid="{0EFC7108-F829-4BA0-9345-B0BB4BA8B4F8}">
      <formula1>$R$41:$R$52</formula1>
    </dataValidation>
  </dataValidations>
  <pageMargins left="0.70866141732283472" right="0.70866141732283472" top="0.94488188976377963" bottom="0.74803149606299213" header="0.31496062992125984" footer="0.31496062992125984"/>
  <pageSetup paperSize="8" fitToHeight="2" orientation="portrait" r:id="rId1"/>
  <headerFooter>
    <oddHeader>&amp;L&amp;G&amp;C&amp;"Segoe UI,Normal"&amp;K007F9FCost indicator catalog
RM 202112&amp;R&amp;"Segoe UI,Normal"&amp;K007F9F&amp;D</oddHeader>
    <oddFooter>&amp;L&amp;"Segoe UI,Normal"&amp;K007F9F&amp;F&amp;C&amp;"Segoe UI,Normal"&amp;K007F9F&amp;A&amp;R&amp;"Segoe UI,Normal"&amp;K007F9F&amp;P/&amp;N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032_013_x0020_Update_x0020_item_x0020_main xmlns="0868ee75-4644-4e20-8142-353e641059ec">
      <Url>https://gcloudbelgium.sharepoint.com/sites/BOSA/B/S/CO/_layouts/15/wrkstat.aspx?List=0868ee75-4644-4e20-8142-353e641059ec&amp;WorkflowInstanceName=9d67e2bf-02bd-4e25-895d-dbb7d2f46adc</Url>
      <Description>Done</Description>
    </_x0032_013_x0020_Update_x0020_item_x0020_main>
    <Request_x0020_status xmlns="0868ee75-4644-4e20-8142-353e641059ec">Busy</Request_x0020_status>
    <dsID xmlns="0868ee75-4644-4e20-8142-353e641059ec" xsi:nil="true"/>
    <Deadline xmlns="0868ee75-4644-4e20-8142-353e641059ec" xsi:nil="true"/>
    <Product_x0020_Owner xmlns="0868ee75-4644-4e20-8142-353e641059ec">
      <UserInfo>
        <DisplayName/>
        <AccountId xsi:nil="true"/>
        <AccountType/>
      </UserInfo>
    </Product_x0020_Owner>
    <_x002a_CTID_x002a_ xmlns="0868ee75-4644-4e20-8142-353e641059ec" xsi:nil="true"/>
    <Assigned_x0020_to0 xmlns="0868ee75-4644-4e20-8142-353e641059ec">
      <UserInfo>
        <DisplayName>Lieve Nijs (BOSA)</DisplayName>
        <AccountId>476</AccountId>
        <AccountType/>
      </UserInfo>
    </Assigned_x0020_to0>
    <_dlc_DocId xmlns="800eef11-a00a-435e-8969-a8b8334abd51">BOSA-163236005-5762</_dlc_DocId>
    <_dlc_DocIdUrl xmlns="800eef11-a00a-435e-8969-a8b8334abd51">
      <Url>https://gcloudbelgium.sharepoint.com/sites/BOSA/B/S/CO/_layouts/15/DocIdRedir.aspx?ID=BOSA-163236005-5762</Url>
      <Description>BOSA-163236005-5762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A5BEDBDC4BAF47B05728C6BE653B41" ma:contentTypeVersion="1403" ma:contentTypeDescription="Create a new document." ma:contentTypeScope="" ma:versionID="e4f47cd7d73479118466630004c05889">
  <xsd:schema xmlns:xsd="http://www.w3.org/2001/XMLSchema" xmlns:xs="http://www.w3.org/2001/XMLSchema" xmlns:p="http://schemas.microsoft.com/office/2006/metadata/properties" xmlns:ns2="800eef11-a00a-435e-8969-a8b8334abd51" xmlns:ns3="0868ee75-4644-4e20-8142-353e641059ec" xmlns:ns4="ab73cd51-aa24-40a2-98a4-68fa644aea06" targetNamespace="http://schemas.microsoft.com/office/2006/metadata/properties" ma:root="true" ma:fieldsID="c4d4f1aa65891a221e3b282800c35cb7" ns2:_="" ns3:_="" ns4:_="">
    <xsd:import namespace="800eef11-a00a-435e-8969-a8b8334abd51"/>
    <xsd:import namespace="0868ee75-4644-4e20-8142-353e641059ec"/>
    <xsd:import namespace="ab73cd51-aa24-40a2-98a4-68fa644aea0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4:SharedWithUsers" minOccurs="0"/>
                <xsd:element ref="ns4:SharedWithDetails" minOccurs="0"/>
                <xsd:element ref="ns3:_x002a_CTID_x002a_" minOccurs="0"/>
                <xsd:element ref="ns3:Assigned_x0020_to0" minOccurs="0"/>
                <xsd:element ref="ns3:Request_x0020_status" minOccurs="0"/>
                <xsd:element ref="ns3:Product_x0020_Owner" minOccurs="0"/>
                <xsd:element ref="ns3:Deadline" minOccurs="0"/>
                <xsd:element ref="ns3:dsID" minOccurs="0"/>
                <xsd:element ref="ns3:MediaServiceDateTaken" minOccurs="0"/>
                <xsd:element ref="ns3:_x0032_013_x0020_Update_x0020_item_x0020_mai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eef11-a00a-435e-8969-a8b8334abd5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868ee75-4644-4e20-8142-353e641059e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_x002a_CTID_x002a_" ma:index="18" nillable="true" ma:displayName="*CTID*" ma:hidden="true" ma:internalName="_x002a_CTID_x002a_">
      <xsd:simpleType>
        <xsd:restriction base="dms:Text">
          <xsd:maxLength value="255"/>
        </xsd:restriction>
      </xsd:simpleType>
    </xsd:element>
    <xsd:element name="Assigned_x0020_to0" ma:index="19" nillable="true" ma:displayName="Assigned to" ma:description="" ma:list="UserInfo" ma:SharePointGroup="768" ma:internalName="Assigned_x0020_to0"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est_x0020_status" ma:index="20" nillable="true" ma:displayName="Request status" ma:default="New" ma:format="Dropdown" ma:indexed="true" ma:internalName="Request_x0020_status">
      <xsd:simpleType>
        <xsd:restriction base="dms:Choice">
          <xsd:enumeration value="New"/>
          <xsd:enumeration value="Waiting for info"/>
          <xsd:enumeration value="Busy"/>
          <xsd:enumeration value="On hold"/>
          <xsd:enumeration value="Done"/>
          <xsd:enumeration value="Canceled"/>
        </xsd:restriction>
      </xsd:simpleType>
    </xsd:element>
    <xsd:element name="Product_x0020_Owner" ma:index="21" nillable="true" ma:displayName="Product Owner" ma:description="" ma:hidden="true" ma:list="UserInfo" ma:SharePointGroup="0" ma:internalName="Produc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adline" ma:index="22" nillable="true" ma:displayName="Wanted deadline" ma:format="DateOnly" ma:indexed="true" ma:internalName="Deadline">
      <xsd:simpleType>
        <xsd:restriction base="dms:DateTime"/>
      </xsd:simpleType>
    </xsd:element>
    <xsd:element name="dsID" ma:index="23" nillable="true" ma:displayName="dsID" ma:hidden="true" ma:internalName="dsID">
      <xsd:simpleType>
        <xsd:restriction base="dms:Text">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_x0032_013_x0020_Update_x0020_item_x0020_main" ma:index="30" nillable="true" ma:displayName="2013 Update item main" ma:internalName="_x0032_013_x0020_Update_x0020_item_x0020_main">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CR" ma:index="31" nillable="true" ma:displayName="MediaServiceOCR" ma:internalName="MediaServiceOCR" ma:readOnly="true">
      <xsd:simpleType>
        <xsd:restriction base="dms:Note">
          <xsd:maxLength value="255"/>
        </xsd:restriction>
      </xsd:simpleType>
    </xsd:element>
    <xsd:element name="MediaServiceLocation" ma:index="32" nillable="true" ma:displayName="MediaServiceLocation" ma:internalName="MediaServiceLocation"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LengthInSeconds" ma:index="3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73cd51-aa24-40a2-98a4-68fa644aea0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Request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0333540-B83E-443D-8480-3B50A4CB50DD}">
  <ds:schemaRefs>
    <ds:schemaRef ds:uri="http://schemas.microsoft.com/office/2006/metadata/properties"/>
    <ds:schemaRef ds:uri="http://schemas.microsoft.com/office/infopath/2007/PartnerControls"/>
    <ds:schemaRef ds:uri="0868ee75-4644-4e20-8142-353e641059ec"/>
    <ds:schemaRef ds:uri="800eef11-a00a-435e-8969-a8b8334abd51"/>
  </ds:schemaRefs>
</ds:datastoreItem>
</file>

<file path=customXml/itemProps2.xml><?xml version="1.0" encoding="utf-8"?>
<ds:datastoreItem xmlns:ds="http://schemas.openxmlformats.org/officeDocument/2006/customXml" ds:itemID="{22AA3ABE-BB17-4DDA-AE97-AA8D29E26BFC}">
  <ds:schemaRefs>
    <ds:schemaRef ds:uri="http://schemas.microsoft.com/sharepoint/v3/contenttype/forms"/>
  </ds:schemaRefs>
</ds:datastoreItem>
</file>

<file path=customXml/itemProps3.xml><?xml version="1.0" encoding="utf-8"?>
<ds:datastoreItem xmlns:ds="http://schemas.openxmlformats.org/officeDocument/2006/customXml" ds:itemID="{CB72CBD0-8A9B-4FF6-B99E-CB934E0CCC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eef11-a00a-435e-8969-a8b8334abd51"/>
    <ds:schemaRef ds:uri="0868ee75-4644-4e20-8142-353e641059ec"/>
    <ds:schemaRef ds:uri="ab73cd51-aa24-40a2-98a4-68fa644aea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6A2E498-E582-4460-BD2B-0D3C563FED5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16</vt:i4>
      </vt:variant>
    </vt:vector>
  </HeadingPairs>
  <TitlesOfParts>
    <vt:vector size="20" baseType="lpstr">
      <vt:lpstr>INFO A</vt:lpstr>
      <vt:lpstr>Career AN</vt:lpstr>
      <vt:lpstr>Career AA</vt:lpstr>
      <vt:lpstr>Career MAN_IF</vt:lpstr>
      <vt:lpstr>'Career AA'!Afdrukbereik</vt:lpstr>
      <vt:lpstr>'Career AN'!Afdrukbereik</vt:lpstr>
      <vt:lpstr>'Career MAN_IF'!Afdrukbereik</vt:lpstr>
      <vt:lpstr>'INFO A'!Afdrukbereik</vt:lpstr>
      <vt:lpstr>'Career AA'!Afdruktitels</vt:lpstr>
      <vt:lpstr>'Career AN'!Afdruktitels</vt:lpstr>
      <vt:lpstr>'Career MAN_IF'!Afdruktitels</vt:lpstr>
      <vt:lpstr>'INFO A'!Afdruktitels</vt:lpstr>
      <vt:lpstr>'Career AA'!CotPat</vt:lpstr>
      <vt:lpstr>'Career AN'!CotPat</vt:lpstr>
      <vt:lpstr>'Career MAN_IF'!CotPat</vt:lpstr>
      <vt:lpstr>'INFO A'!CotPat</vt:lpstr>
      <vt:lpstr>'Career AA'!Scales</vt:lpstr>
      <vt:lpstr>'Career AN'!Scales</vt:lpstr>
      <vt:lpstr>'Career MAN_IF'!Scales</vt:lpstr>
      <vt:lpstr>'INFO A'!Scales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Hilde Van de Putte</dc:creator>
  <cp:keywords/>
  <dc:description/>
  <cp:lastModifiedBy>Lieve Nijs (BOSA)</cp:lastModifiedBy>
  <cp:revision/>
  <dcterms:created xsi:type="dcterms:W3CDTF">2022-01-13T15:09:45Z</dcterms:created>
  <dcterms:modified xsi:type="dcterms:W3CDTF">2022-02-04T11:13:24Z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0x01010021A5BEDBDC4BAF47B05728C6BE653B41</vt:lpwstr>
  </property>
  <property fmtid="{D5CDD505-2E9C-101B-9397-08002B2CF9AE}" pid="3" name="_dlc_DocIdItemGuid">
    <vt:lpwstr>54888bc5-df8e-4335-8912-04ae38fdc44f</vt:lpwstr>
  </property>
</Properties>
</file>